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Desktop\AÑO 2024\Cuentas por pagar y Balance General 2024\"/>
    </mc:Choice>
  </mc:AlternateContent>
  <bookViews>
    <workbookView xWindow="0" yWindow="0" windowWidth="20490" windowHeight="7530"/>
  </bookViews>
  <sheets>
    <sheet name="MARZO 2024" sheetId="1" r:id="rId1"/>
  </sheets>
  <externalReferences>
    <externalReference r:id="rId2"/>
  </externalReferences>
  <definedNames>
    <definedName name="_xlnm._FilterDatabase" localSheetId="0" hidden="1">'MARZO 2024'!$B$12:$K$104</definedName>
    <definedName name="_xlnm.Print_Area" localSheetId="0">'MARZO 2024'!$A$1:$K$117</definedName>
    <definedName name="_xlnm.Print_Titles" localSheetId="0">'MARZO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1" l="1"/>
  <c r="J96" i="1" l="1"/>
  <c r="J97" i="1"/>
  <c r="J98" i="1"/>
  <c r="J99" i="1"/>
  <c r="J95" i="1"/>
  <c r="J92" i="1"/>
  <c r="G87" i="1"/>
  <c r="J100" i="1" l="1"/>
  <c r="J101" i="1"/>
  <c r="J94" i="1"/>
  <c r="J93" i="1" l="1"/>
  <c r="J91" i="1"/>
  <c r="J90" i="1"/>
  <c r="J89" i="1"/>
  <c r="J81" i="1"/>
  <c r="J88" i="1"/>
  <c r="J87" i="1"/>
  <c r="J86" i="1"/>
  <c r="J85" i="1"/>
  <c r="J84" i="1"/>
  <c r="J83" i="1"/>
  <c r="J82" i="1"/>
  <c r="J80" i="1"/>
  <c r="J79" i="1"/>
  <c r="J78" i="1"/>
  <c r="J77" i="1"/>
  <c r="J76" i="1"/>
  <c r="J75" i="1"/>
  <c r="J74" i="1"/>
  <c r="G72" i="1"/>
  <c r="G103" i="1" s="1"/>
  <c r="J71" i="1"/>
  <c r="J70" i="1"/>
  <c r="J69" i="1"/>
  <c r="D69" i="1"/>
  <c r="J68" i="1"/>
  <c r="J67" i="1"/>
  <c r="J66" i="1"/>
  <c r="J65" i="1"/>
  <c r="D65" i="1"/>
  <c r="J64" i="1"/>
  <c r="D64" i="1"/>
  <c r="J63" i="1"/>
  <c r="J62" i="1"/>
  <c r="J61" i="1"/>
  <c r="J60" i="1"/>
  <c r="J59" i="1"/>
  <c r="J58" i="1"/>
  <c r="J57" i="1"/>
  <c r="D57" i="1"/>
  <c r="J56" i="1"/>
  <c r="D56" i="1"/>
  <c r="J55" i="1"/>
  <c r="D55" i="1"/>
  <c r="J54" i="1"/>
  <c r="J53" i="1"/>
  <c r="J52" i="1"/>
  <c r="J51" i="1"/>
  <c r="J50" i="1"/>
  <c r="J49" i="1"/>
  <c r="J48" i="1"/>
  <c r="D48" i="1"/>
  <c r="J47" i="1"/>
  <c r="D47" i="1"/>
  <c r="J46" i="1"/>
  <c r="J45" i="1"/>
  <c r="J44" i="1"/>
  <c r="J43" i="1"/>
  <c r="J42" i="1"/>
  <c r="D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02" i="1" l="1"/>
  <c r="J72" i="1"/>
  <c r="J103" i="1" l="1"/>
</calcChain>
</file>

<file path=xl/sharedStrings.xml><?xml version="1.0" encoding="utf-8"?>
<sst xmlns="http://schemas.openxmlformats.org/spreadsheetml/2006/main" count="430" uniqueCount="215">
  <si>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</si>
  <si>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</si>
  <si>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</si>
  <si>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</si>
  <si>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</si>
  <si>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</si>
  <si>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</si>
  <si>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</si>
  <si>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</si>
  <si>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</si>
  <si>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</si>
  <si>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</si>
  <si>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</si>
  <si>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</si>
  <si>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</si>
  <si>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</si>
  <si>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</si>
  <si>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</si>
  <si>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</si>
  <si>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</si>
  <si>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</si>
  <si>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</si>
  <si>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</si>
  <si>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</si>
  <si>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</si>
  <si>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</si>
  <si>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</si>
  <si>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</si>
  <si>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</si>
  <si>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</si>
  <si>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</si>
  <si>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</si>
  <si>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</si>
  <si>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</si>
  <si>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</si>
  <si>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</si>
  <si>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</si>
  <si>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</si>
  <si>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</si>
  <si>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</si>
  <si>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</si>
  <si>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</si>
  <si>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</si>
  <si>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</si>
  <si>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</si>
  <si>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</si>
  <si>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</si>
  <si>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</si>
  <si>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</si>
  <si>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</si>
  <si>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</si>
  <si>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</si>
  <si>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</si>
  <si>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</si>
  <si>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</si>
  <si>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</si>
  <si>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</si>
  <si>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</si>
  <si>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</si>
  <si>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</si>
  <si>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</si>
  <si>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</si>
  <si>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</si>
  <si>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</si>
  <si>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</si>
  <si>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</si>
  <si>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</si>
  <si>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</si>
  <si>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</si>
  <si>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</si>
  <si>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</si>
  <si>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</si>
  <si>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</si>
  <si>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</si>
  <si>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</si>
  <si>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</si>
  <si>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</si>
  <si>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</si>
  <si>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</si>
  <si>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</si>
  <si>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</si>
  <si>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</si>
  <si>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</si>
  <si>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</si>
  <si>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</si>
  <si>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</si>
  <si>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</si>
  <si>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</si>
  <si>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</si>
  <si>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</si>
  <si>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</si>
  <si>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</si>
  <si>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</si>
  <si>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</si>
  <si>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</si>
  <si>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</si>
  <si>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</si>
  <si>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</si>
  <si>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</si>
  <si>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</si>
  <si>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</si>
  <si>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</si>
  <si>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</si>
  <si>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</si>
  <si>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</si>
  <si>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</si>
  <si>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</si>
  <si>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</si>
  <si>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</si>
  <si>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</si>
  <si>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</si>
  <si>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</si>
  <si>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</si>
  <si>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</si>
  <si>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</si>
  <si>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</si>
  <si>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</si>
  <si>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</si>
  <si>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</si>
  <si>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</si>
  <si>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</si>
  <si>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</si>
  <si>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</si>
  <si>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</si>
  <si>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</si>
  <si>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</si>
  <si>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</si>
  <si>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</si>
  <si>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</si>
  <si>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</si>
  <si>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</si>
  <si>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</si>
  <si>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</si>
  <si>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</si>
  <si>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</si>
  <si>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</si>
  <si>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</si>
  <si>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</si>
  <si>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</si>
  <si>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</si>
  <si>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</si>
  <si>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</si>
  <si>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AYUNTAMIENTO SAN PEDRO DE M.</t>
  </si>
  <si>
    <t>RECOGIDA DE BASURA</t>
  </si>
  <si>
    <t>B1500001067</t>
  </si>
  <si>
    <t>PENDIENTE</t>
  </si>
  <si>
    <t>B1500001199</t>
  </si>
  <si>
    <t>B1500001128</t>
  </si>
  <si>
    <t>B1500000112</t>
  </si>
  <si>
    <t>WATERLUX ENTERPRISE,SRL</t>
  </si>
  <si>
    <t>ALMUERZO ADMINISTRATIVO</t>
  </si>
  <si>
    <t>B1500001272</t>
  </si>
  <si>
    <t>B1500001280</t>
  </si>
  <si>
    <t>RAFAEL ZAPATA GONZALEZ</t>
  </si>
  <si>
    <t xml:space="preserve">RAMIREZ Y MOJICA </t>
  </si>
  <si>
    <t xml:space="preserve">COMPRA DE MONITOR Y DISCO DURO </t>
  </si>
  <si>
    <t>B1500002127</t>
  </si>
  <si>
    <t>AYUNTAMIENTO MUNICIPAL BARAHONA</t>
  </si>
  <si>
    <t>B1500001892</t>
  </si>
  <si>
    <t>AYUNTAMIENTO MUNICIPAL SANTIAGO</t>
  </si>
  <si>
    <t>B1500006252</t>
  </si>
  <si>
    <t>B1500006229</t>
  </si>
  <si>
    <t>SEGUROS RESERVAS</t>
  </si>
  <si>
    <t xml:space="preserve">POLIZA INCENDIOS Y LINEAS ALIADAS </t>
  </si>
  <si>
    <t>B1500046700</t>
  </si>
  <si>
    <t xml:space="preserve">POLIZA RESPONSABILIDAD CIVIL </t>
  </si>
  <si>
    <t>B1500046702</t>
  </si>
  <si>
    <t>MILDRED V.RAMOS RODRIGUEZ DE GOMEZ</t>
  </si>
  <si>
    <t xml:space="preserve">ALQUILER </t>
  </si>
  <si>
    <t xml:space="preserve">ALQUILER LA VEGA </t>
  </si>
  <si>
    <t>OMEGA TECH, SA</t>
  </si>
  <si>
    <t>ROTER WIRELESS</t>
  </si>
  <si>
    <t>B1500023082</t>
  </si>
  <si>
    <t>20/02/2024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</si>
  <si>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</si>
  <si>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</si>
  <si>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</si>
  <si>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</si>
  <si>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</si>
  <si>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</si>
  <si>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31/03/2024</t>
  </si>
  <si>
    <t>B1500001939</t>
  </si>
  <si>
    <t>CAASD</t>
  </si>
  <si>
    <t xml:space="preserve">CONSUMO DE AGUA </t>
  </si>
  <si>
    <t>B1500136458</t>
  </si>
  <si>
    <t>B1500136970</t>
  </si>
  <si>
    <t>LISTIN DIARIO</t>
  </si>
  <si>
    <t xml:space="preserve">RENOVACION PERIODICO </t>
  </si>
  <si>
    <t>B1500009371</t>
  </si>
  <si>
    <t xml:space="preserve">SERVICIOS ELECTRICOS PROFESIONALES SERPRONAL, SRL </t>
  </si>
  <si>
    <t xml:space="preserve">AIRE ACONDICIONADO Y CONDENSADOR </t>
  </si>
  <si>
    <t>B1500000168</t>
  </si>
  <si>
    <t xml:space="preserve">BARBARA VICTORIA HERNANDEZ FRIAS </t>
  </si>
  <si>
    <t xml:space="preserve">CONTRATACION DE UN CONFERENCIA </t>
  </si>
  <si>
    <t xml:space="preserve">CORPORACION DE RADIO ESTATAL DE RADIO Y TELEVISION </t>
  </si>
  <si>
    <t>PRESUPUESTO DE PUBLICIDAD</t>
  </si>
  <si>
    <t>B1500009022</t>
  </si>
  <si>
    <t>AYUNTAMIENTO DEL DISTRITO NACIONAL</t>
  </si>
  <si>
    <t>B1500049857  B15000498883</t>
  </si>
  <si>
    <t>CONSORCIO DE TARJETAS DOMINICANAS, SA</t>
  </si>
  <si>
    <t xml:space="preserve">SERVICIO PASE RAPIDO </t>
  </si>
  <si>
    <t>B1500008507</t>
  </si>
  <si>
    <t>31/12/2024</t>
  </si>
  <si>
    <t>ATRASADA</t>
  </si>
  <si>
    <t xml:space="preserve">ECO PETROLEO DOMINICANA, SA </t>
  </si>
  <si>
    <t xml:space="preserve">TIKETS DE COMBUSTIBLE </t>
  </si>
  <si>
    <t>B1500002103</t>
  </si>
  <si>
    <t>15/03/2024</t>
  </si>
  <si>
    <t>EDENORTE DOMINICANA, SA</t>
  </si>
  <si>
    <t>ENERGIA ELECTRICA</t>
  </si>
  <si>
    <t>B1500417891</t>
  </si>
  <si>
    <t>B1500417987</t>
  </si>
  <si>
    <t>B1500419120</t>
  </si>
  <si>
    <t>B1500419923</t>
  </si>
  <si>
    <t>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</si>
</sst>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sz val="14"/>
      <color indexed="8"/>
      <name val="Calibri"/>
      <family val="2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43" fontId="6" fillId="3" borderId="2" xfId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43" fontId="9" fillId="3" borderId="1" xfId="1" applyFont="1" applyFill="1" applyBorder="1" applyAlignment="1"/>
    <xf numFmtId="43" fontId="9" fillId="0" borderId="1" xfId="0" applyNumberFormat="1" applyFont="1" applyBorder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14" fontId="6" fillId="0" borderId="2" xfId="0" applyNumberFormat="1" applyFont="1" applyBorder="1" applyAlignment="1">
      <alignment horizontal="right" vertical="center"/>
    </xf>
    <xf numFmtId="0" fontId="6" fillId="3" borderId="7" xfId="0" applyFont="1" applyFill="1" applyBorder="1" applyAlignment="1">
      <alignment vertical="center" wrapText="1"/>
    </xf>
    <xf numFmtId="164" fontId="6" fillId="3" borderId="1" xfId="1" applyNumberFormat="1" applyFont="1" applyFill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164" fontId="6" fillId="3" borderId="2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horizontal="right" vertical="center"/>
    </xf>
    <xf numFmtId="14" fontId="6" fillId="3" borderId="1" xfId="1" applyNumberFormat="1" applyFont="1" applyFill="1" applyBorder="1" applyAlignment="1">
      <alignment horizontal="right" vertical="center"/>
    </xf>
    <xf numFmtId="0" fontId="6" fillId="5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2440641</xdr:colOff>
      <xdr:row>1</xdr:row>
      <xdr:rowOff>0</xdr:rowOff>
    </xdr:from>
    <xdr:to>
      <xdr:col>4</xdr:col>
      <xdr:colOff>1326216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3841" y="190500"/>
          <a:ext cx="1943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63"/>
  <sheetViews>
    <sheetView showGridLines="0" tabSelected="1" view="pageBreakPreview" topLeftCell="A79" zoomScale="70" zoomScaleNormal="70" zoomScaleSheetLayoutView="70" workbookViewId="0">
      <selection activeCell="G87" sqref="G87"/>
    </sheetView>
  </sheetViews>
  <sheetFormatPr baseColWidth="10" defaultColWidth="11.42578125" defaultRowHeight="15" x14ac:dyDescent="0.25"/>
  <cols>
    <col min="1" max="1" width="11.42578125" style="4"/>
    <col min="2" max="2" width="30.42578125" style="1" customWidth="1"/>
    <col min="3" max="3" width="70" style="4" bestFit="1" customWidth="1"/>
    <col min="4" max="4" width="45.85546875" style="45" bestFit="1" customWidth="1"/>
    <col min="5" max="5" width="31.42578125" style="4" customWidth="1"/>
    <col min="6" max="6" width="18.28515625" style="4" customWidth="1"/>
    <col min="7" max="8" width="24.42578125" style="4" customWidth="1"/>
    <col min="9" max="9" width="20.28515625" style="4" customWidth="1"/>
    <col min="10" max="10" width="24.28515625" style="4" bestFit="1" customWidth="1"/>
    <col min="11" max="11" width="16.42578125" style="4" bestFit="1" customWidth="1"/>
    <col min="12" max="12" width="16.140625" style="4" customWidth="1"/>
    <col min="13" max="257" width="11.42578125" style="4"/>
    <col min="258" max="258" width="29.5703125" style="4" customWidth="1"/>
    <col min="259" max="259" width="42.28515625" style="4" customWidth="1"/>
    <col min="260" max="260" width="39.5703125" style="4" customWidth="1"/>
    <col min="261" max="261" width="37.140625" style="4" customWidth="1"/>
    <col min="262" max="262" width="18.28515625" style="4" customWidth="1"/>
    <col min="263" max="263" width="18.140625" style="4" customWidth="1"/>
    <col min="264" max="264" width="14.42578125" style="4" customWidth="1"/>
    <col min="265" max="265" width="10.85546875" style="4" customWidth="1"/>
    <col min="266" max="266" width="18.28515625" style="4" customWidth="1"/>
    <col min="267" max="267" width="16.42578125" style="4" bestFit="1" customWidth="1"/>
    <col min="268" max="268" width="16.140625" style="4" customWidth="1"/>
    <col min="269" max="513" width="11.42578125" style="4"/>
    <col min="514" max="514" width="29.5703125" style="4" customWidth="1"/>
    <col min="515" max="515" width="42.28515625" style="4" customWidth="1"/>
    <col min="516" max="516" width="39.5703125" style="4" customWidth="1"/>
    <col min="517" max="517" width="37.140625" style="4" customWidth="1"/>
    <col min="518" max="518" width="18.28515625" style="4" customWidth="1"/>
    <col min="519" max="519" width="18.140625" style="4" customWidth="1"/>
    <col min="520" max="520" width="14.42578125" style="4" customWidth="1"/>
    <col min="521" max="521" width="10.85546875" style="4" customWidth="1"/>
    <col min="522" max="522" width="18.28515625" style="4" customWidth="1"/>
    <col min="523" max="523" width="16.42578125" style="4" bestFit="1" customWidth="1"/>
    <col min="524" max="524" width="16.140625" style="4" customWidth="1"/>
    <col min="525" max="769" width="11.42578125" style="4"/>
    <col min="770" max="770" width="29.5703125" style="4" customWidth="1"/>
    <col min="771" max="771" width="42.28515625" style="4" customWidth="1"/>
    <col min="772" max="772" width="39.5703125" style="4" customWidth="1"/>
    <col min="773" max="773" width="37.140625" style="4" customWidth="1"/>
    <col min="774" max="774" width="18.28515625" style="4" customWidth="1"/>
    <col min="775" max="775" width="18.140625" style="4" customWidth="1"/>
    <col min="776" max="776" width="14.42578125" style="4" customWidth="1"/>
    <col min="777" max="777" width="10.85546875" style="4" customWidth="1"/>
    <col min="778" max="778" width="18.28515625" style="4" customWidth="1"/>
    <col min="779" max="779" width="16.42578125" style="4" bestFit="1" customWidth="1"/>
    <col min="780" max="780" width="16.140625" style="4" customWidth="1"/>
    <col min="781" max="1025" width="11.42578125" style="4"/>
    <col min="1026" max="1026" width="29.5703125" style="4" customWidth="1"/>
    <col min="1027" max="1027" width="42.28515625" style="4" customWidth="1"/>
    <col min="1028" max="1028" width="39.5703125" style="4" customWidth="1"/>
    <col min="1029" max="1029" width="37.140625" style="4" customWidth="1"/>
    <col min="1030" max="1030" width="18.28515625" style="4" customWidth="1"/>
    <col min="1031" max="1031" width="18.140625" style="4" customWidth="1"/>
    <col min="1032" max="1032" width="14.42578125" style="4" customWidth="1"/>
    <col min="1033" max="1033" width="10.85546875" style="4" customWidth="1"/>
    <col min="1034" max="1034" width="18.28515625" style="4" customWidth="1"/>
    <col min="1035" max="1035" width="16.42578125" style="4" bestFit="1" customWidth="1"/>
    <col min="1036" max="1036" width="16.140625" style="4" customWidth="1"/>
    <col min="1037" max="1281" width="11.42578125" style="4"/>
    <col min="1282" max="1282" width="29.5703125" style="4" customWidth="1"/>
    <col min="1283" max="1283" width="42.28515625" style="4" customWidth="1"/>
    <col min="1284" max="1284" width="39.5703125" style="4" customWidth="1"/>
    <col min="1285" max="1285" width="37.140625" style="4" customWidth="1"/>
    <col min="1286" max="1286" width="18.28515625" style="4" customWidth="1"/>
    <col min="1287" max="1287" width="18.140625" style="4" customWidth="1"/>
    <col min="1288" max="1288" width="14.42578125" style="4" customWidth="1"/>
    <col min="1289" max="1289" width="10.85546875" style="4" customWidth="1"/>
    <col min="1290" max="1290" width="18.28515625" style="4" customWidth="1"/>
    <col min="1291" max="1291" width="16.42578125" style="4" bestFit="1" customWidth="1"/>
    <col min="1292" max="1292" width="16.140625" style="4" customWidth="1"/>
    <col min="1293" max="1537" width="11.42578125" style="4"/>
    <col min="1538" max="1538" width="29.5703125" style="4" customWidth="1"/>
    <col min="1539" max="1539" width="42.28515625" style="4" customWidth="1"/>
    <col min="1540" max="1540" width="39.5703125" style="4" customWidth="1"/>
    <col min="1541" max="1541" width="37.140625" style="4" customWidth="1"/>
    <col min="1542" max="1542" width="18.28515625" style="4" customWidth="1"/>
    <col min="1543" max="1543" width="18.140625" style="4" customWidth="1"/>
    <col min="1544" max="1544" width="14.42578125" style="4" customWidth="1"/>
    <col min="1545" max="1545" width="10.85546875" style="4" customWidth="1"/>
    <col min="1546" max="1546" width="18.28515625" style="4" customWidth="1"/>
    <col min="1547" max="1547" width="16.42578125" style="4" bestFit="1" customWidth="1"/>
    <col min="1548" max="1548" width="16.140625" style="4" customWidth="1"/>
    <col min="1549" max="1793" width="11.42578125" style="4"/>
    <col min="1794" max="1794" width="29.5703125" style="4" customWidth="1"/>
    <col min="1795" max="1795" width="42.28515625" style="4" customWidth="1"/>
    <col min="1796" max="1796" width="39.5703125" style="4" customWidth="1"/>
    <col min="1797" max="1797" width="37.140625" style="4" customWidth="1"/>
    <col min="1798" max="1798" width="18.28515625" style="4" customWidth="1"/>
    <col min="1799" max="1799" width="18.140625" style="4" customWidth="1"/>
    <col min="1800" max="1800" width="14.42578125" style="4" customWidth="1"/>
    <col min="1801" max="1801" width="10.85546875" style="4" customWidth="1"/>
    <col min="1802" max="1802" width="18.28515625" style="4" customWidth="1"/>
    <col min="1803" max="1803" width="16.42578125" style="4" bestFit="1" customWidth="1"/>
    <col min="1804" max="1804" width="16.140625" style="4" customWidth="1"/>
    <col min="1805" max="2049" width="11.42578125" style="4"/>
    <col min="2050" max="2050" width="29.5703125" style="4" customWidth="1"/>
    <col min="2051" max="2051" width="42.28515625" style="4" customWidth="1"/>
    <col min="2052" max="2052" width="39.5703125" style="4" customWidth="1"/>
    <col min="2053" max="2053" width="37.140625" style="4" customWidth="1"/>
    <col min="2054" max="2054" width="18.28515625" style="4" customWidth="1"/>
    <col min="2055" max="2055" width="18.140625" style="4" customWidth="1"/>
    <col min="2056" max="2056" width="14.42578125" style="4" customWidth="1"/>
    <col min="2057" max="2057" width="10.85546875" style="4" customWidth="1"/>
    <col min="2058" max="2058" width="18.28515625" style="4" customWidth="1"/>
    <col min="2059" max="2059" width="16.42578125" style="4" bestFit="1" customWidth="1"/>
    <col min="2060" max="2060" width="16.140625" style="4" customWidth="1"/>
    <col min="2061" max="2305" width="11.42578125" style="4"/>
    <col min="2306" max="2306" width="29.5703125" style="4" customWidth="1"/>
    <col min="2307" max="2307" width="42.28515625" style="4" customWidth="1"/>
    <col min="2308" max="2308" width="39.5703125" style="4" customWidth="1"/>
    <col min="2309" max="2309" width="37.140625" style="4" customWidth="1"/>
    <col min="2310" max="2310" width="18.28515625" style="4" customWidth="1"/>
    <col min="2311" max="2311" width="18.140625" style="4" customWidth="1"/>
    <col min="2312" max="2312" width="14.42578125" style="4" customWidth="1"/>
    <col min="2313" max="2313" width="10.85546875" style="4" customWidth="1"/>
    <col min="2314" max="2314" width="18.28515625" style="4" customWidth="1"/>
    <col min="2315" max="2315" width="16.42578125" style="4" bestFit="1" customWidth="1"/>
    <col min="2316" max="2316" width="16.140625" style="4" customWidth="1"/>
    <col min="2317" max="2561" width="11.42578125" style="4"/>
    <col min="2562" max="2562" width="29.5703125" style="4" customWidth="1"/>
    <col min="2563" max="2563" width="42.28515625" style="4" customWidth="1"/>
    <col min="2564" max="2564" width="39.5703125" style="4" customWidth="1"/>
    <col min="2565" max="2565" width="37.140625" style="4" customWidth="1"/>
    <col min="2566" max="2566" width="18.28515625" style="4" customWidth="1"/>
    <col min="2567" max="2567" width="18.140625" style="4" customWidth="1"/>
    <col min="2568" max="2568" width="14.42578125" style="4" customWidth="1"/>
    <col min="2569" max="2569" width="10.85546875" style="4" customWidth="1"/>
    <col min="2570" max="2570" width="18.28515625" style="4" customWidth="1"/>
    <col min="2571" max="2571" width="16.42578125" style="4" bestFit="1" customWidth="1"/>
    <col min="2572" max="2572" width="16.140625" style="4" customWidth="1"/>
    <col min="2573" max="2817" width="11.42578125" style="4"/>
    <col min="2818" max="2818" width="29.5703125" style="4" customWidth="1"/>
    <col min="2819" max="2819" width="42.28515625" style="4" customWidth="1"/>
    <col min="2820" max="2820" width="39.5703125" style="4" customWidth="1"/>
    <col min="2821" max="2821" width="37.140625" style="4" customWidth="1"/>
    <col min="2822" max="2822" width="18.28515625" style="4" customWidth="1"/>
    <col min="2823" max="2823" width="18.140625" style="4" customWidth="1"/>
    <col min="2824" max="2824" width="14.42578125" style="4" customWidth="1"/>
    <col min="2825" max="2825" width="10.85546875" style="4" customWidth="1"/>
    <col min="2826" max="2826" width="18.28515625" style="4" customWidth="1"/>
    <col min="2827" max="2827" width="16.42578125" style="4" bestFit="1" customWidth="1"/>
    <col min="2828" max="2828" width="16.140625" style="4" customWidth="1"/>
    <col min="2829" max="3073" width="11.42578125" style="4"/>
    <col min="3074" max="3074" width="29.5703125" style="4" customWidth="1"/>
    <col min="3075" max="3075" width="42.28515625" style="4" customWidth="1"/>
    <col min="3076" max="3076" width="39.5703125" style="4" customWidth="1"/>
    <col min="3077" max="3077" width="37.140625" style="4" customWidth="1"/>
    <col min="3078" max="3078" width="18.28515625" style="4" customWidth="1"/>
    <col min="3079" max="3079" width="18.140625" style="4" customWidth="1"/>
    <col min="3080" max="3080" width="14.42578125" style="4" customWidth="1"/>
    <col min="3081" max="3081" width="10.85546875" style="4" customWidth="1"/>
    <col min="3082" max="3082" width="18.28515625" style="4" customWidth="1"/>
    <col min="3083" max="3083" width="16.42578125" style="4" bestFit="1" customWidth="1"/>
    <col min="3084" max="3084" width="16.140625" style="4" customWidth="1"/>
    <col min="3085" max="3329" width="11.42578125" style="4"/>
    <col min="3330" max="3330" width="29.5703125" style="4" customWidth="1"/>
    <col min="3331" max="3331" width="42.28515625" style="4" customWidth="1"/>
    <col min="3332" max="3332" width="39.5703125" style="4" customWidth="1"/>
    <col min="3333" max="3333" width="37.140625" style="4" customWidth="1"/>
    <col min="3334" max="3334" width="18.28515625" style="4" customWidth="1"/>
    <col min="3335" max="3335" width="18.140625" style="4" customWidth="1"/>
    <col min="3336" max="3336" width="14.42578125" style="4" customWidth="1"/>
    <col min="3337" max="3337" width="10.85546875" style="4" customWidth="1"/>
    <col min="3338" max="3338" width="18.28515625" style="4" customWidth="1"/>
    <col min="3339" max="3339" width="16.42578125" style="4" bestFit="1" customWidth="1"/>
    <col min="3340" max="3340" width="16.140625" style="4" customWidth="1"/>
    <col min="3341" max="3585" width="11.42578125" style="4"/>
    <col min="3586" max="3586" width="29.5703125" style="4" customWidth="1"/>
    <col min="3587" max="3587" width="42.28515625" style="4" customWidth="1"/>
    <col min="3588" max="3588" width="39.5703125" style="4" customWidth="1"/>
    <col min="3589" max="3589" width="37.140625" style="4" customWidth="1"/>
    <col min="3590" max="3590" width="18.28515625" style="4" customWidth="1"/>
    <col min="3591" max="3591" width="18.140625" style="4" customWidth="1"/>
    <col min="3592" max="3592" width="14.42578125" style="4" customWidth="1"/>
    <col min="3593" max="3593" width="10.85546875" style="4" customWidth="1"/>
    <col min="3594" max="3594" width="18.28515625" style="4" customWidth="1"/>
    <col min="3595" max="3595" width="16.42578125" style="4" bestFit="1" customWidth="1"/>
    <col min="3596" max="3596" width="16.140625" style="4" customWidth="1"/>
    <col min="3597" max="3841" width="11.42578125" style="4"/>
    <col min="3842" max="3842" width="29.5703125" style="4" customWidth="1"/>
    <col min="3843" max="3843" width="42.28515625" style="4" customWidth="1"/>
    <col min="3844" max="3844" width="39.5703125" style="4" customWidth="1"/>
    <col min="3845" max="3845" width="37.140625" style="4" customWidth="1"/>
    <col min="3846" max="3846" width="18.28515625" style="4" customWidth="1"/>
    <col min="3847" max="3847" width="18.140625" style="4" customWidth="1"/>
    <col min="3848" max="3848" width="14.42578125" style="4" customWidth="1"/>
    <col min="3849" max="3849" width="10.85546875" style="4" customWidth="1"/>
    <col min="3850" max="3850" width="18.28515625" style="4" customWidth="1"/>
    <col min="3851" max="3851" width="16.42578125" style="4" bestFit="1" customWidth="1"/>
    <col min="3852" max="3852" width="16.140625" style="4" customWidth="1"/>
    <col min="3853" max="4097" width="11.42578125" style="4"/>
    <col min="4098" max="4098" width="29.5703125" style="4" customWidth="1"/>
    <col min="4099" max="4099" width="42.28515625" style="4" customWidth="1"/>
    <col min="4100" max="4100" width="39.5703125" style="4" customWidth="1"/>
    <col min="4101" max="4101" width="37.140625" style="4" customWidth="1"/>
    <col min="4102" max="4102" width="18.28515625" style="4" customWidth="1"/>
    <col min="4103" max="4103" width="18.140625" style="4" customWidth="1"/>
    <col min="4104" max="4104" width="14.42578125" style="4" customWidth="1"/>
    <col min="4105" max="4105" width="10.85546875" style="4" customWidth="1"/>
    <col min="4106" max="4106" width="18.28515625" style="4" customWidth="1"/>
    <col min="4107" max="4107" width="16.42578125" style="4" bestFit="1" customWidth="1"/>
    <col min="4108" max="4108" width="16.140625" style="4" customWidth="1"/>
    <col min="4109" max="4353" width="11.42578125" style="4"/>
    <col min="4354" max="4354" width="29.5703125" style="4" customWidth="1"/>
    <col min="4355" max="4355" width="42.28515625" style="4" customWidth="1"/>
    <col min="4356" max="4356" width="39.5703125" style="4" customWidth="1"/>
    <col min="4357" max="4357" width="37.140625" style="4" customWidth="1"/>
    <col min="4358" max="4358" width="18.28515625" style="4" customWidth="1"/>
    <col min="4359" max="4359" width="18.140625" style="4" customWidth="1"/>
    <col min="4360" max="4360" width="14.42578125" style="4" customWidth="1"/>
    <col min="4361" max="4361" width="10.85546875" style="4" customWidth="1"/>
    <col min="4362" max="4362" width="18.28515625" style="4" customWidth="1"/>
    <col min="4363" max="4363" width="16.42578125" style="4" bestFit="1" customWidth="1"/>
    <col min="4364" max="4364" width="16.140625" style="4" customWidth="1"/>
    <col min="4365" max="4609" width="11.42578125" style="4"/>
    <col min="4610" max="4610" width="29.5703125" style="4" customWidth="1"/>
    <col min="4611" max="4611" width="42.28515625" style="4" customWidth="1"/>
    <col min="4612" max="4612" width="39.5703125" style="4" customWidth="1"/>
    <col min="4613" max="4613" width="37.140625" style="4" customWidth="1"/>
    <col min="4614" max="4614" width="18.28515625" style="4" customWidth="1"/>
    <col min="4615" max="4615" width="18.140625" style="4" customWidth="1"/>
    <col min="4616" max="4616" width="14.42578125" style="4" customWidth="1"/>
    <col min="4617" max="4617" width="10.85546875" style="4" customWidth="1"/>
    <col min="4618" max="4618" width="18.28515625" style="4" customWidth="1"/>
    <col min="4619" max="4619" width="16.42578125" style="4" bestFit="1" customWidth="1"/>
    <col min="4620" max="4620" width="16.140625" style="4" customWidth="1"/>
    <col min="4621" max="4865" width="11.42578125" style="4"/>
    <col min="4866" max="4866" width="29.5703125" style="4" customWidth="1"/>
    <col min="4867" max="4867" width="42.28515625" style="4" customWidth="1"/>
    <col min="4868" max="4868" width="39.5703125" style="4" customWidth="1"/>
    <col min="4869" max="4869" width="37.140625" style="4" customWidth="1"/>
    <col min="4870" max="4870" width="18.28515625" style="4" customWidth="1"/>
    <col min="4871" max="4871" width="18.140625" style="4" customWidth="1"/>
    <col min="4872" max="4872" width="14.42578125" style="4" customWidth="1"/>
    <col min="4873" max="4873" width="10.85546875" style="4" customWidth="1"/>
    <col min="4874" max="4874" width="18.28515625" style="4" customWidth="1"/>
    <col min="4875" max="4875" width="16.42578125" style="4" bestFit="1" customWidth="1"/>
    <col min="4876" max="4876" width="16.140625" style="4" customWidth="1"/>
    <col min="4877" max="5121" width="11.42578125" style="4"/>
    <col min="5122" max="5122" width="29.5703125" style="4" customWidth="1"/>
    <col min="5123" max="5123" width="42.28515625" style="4" customWidth="1"/>
    <col min="5124" max="5124" width="39.5703125" style="4" customWidth="1"/>
    <col min="5125" max="5125" width="37.140625" style="4" customWidth="1"/>
    <col min="5126" max="5126" width="18.28515625" style="4" customWidth="1"/>
    <col min="5127" max="5127" width="18.140625" style="4" customWidth="1"/>
    <col min="5128" max="5128" width="14.42578125" style="4" customWidth="1"/>
    <col min="5129" max="5129" width="10.85546875" style="4" customWidth="1"/>
    <col min="5130" max="5130" width="18.28515625" style="4" customWidth="1"/>
    <col min="5131" max="5131" width="16.42578125" style="4" bestFit="1" customWidth="1"/>
    <col min="5132" max="5132" width="16.140625" style="4" customWidth="1"/>
    <col min="5133" max="5377" width="11.42578125" style="4"/>
    <col min="5378" max="5378" width="29.5703125" style="4" customWidth="1"/>
    <col min="5379" max="5379" width="42.28515625" style="4" customWidth="1"/>
    <col min="5380" max="5380" width="39.5703125" style="4" customWidth="1"/>
    <col min="5381" max="5381" width="37.140625" style="4" customWidth="1"/>
    <col min="5382" max="5382" width="18.28515625" style="4" customWidth="1"/>
    <col min="5383" max="5383" width="18.140625" style="4" customWidth="1"/>
    <col min="5384" max="5384" width="14.42578125" style="4" customWidth="1"/>
    <col min="5385" max="5385" width="10.85546875" style="4" customWidth="1"/>
    <col min="5386" max="5386" width="18.28515625" style="4" customWidth="1"/>
    <col min="5387" max="5387" width="16.42578125" style="4" bestFit="1" customWidth="1"/>
    <col min="5388" max="5388" width="16.140625" style="4" customWidth="1"/>
    <col min="5389" max="5633" width="11.42578125" style="4"/>
    <col min="5634" max="5634" width="29.5703125" style="4" customWidth="1"/>
    <col min="5635" max="5635" width="42.28515625" style="4" customWidth="1"/>
    <col min="5636" max="5636" width="39.5703125" style="4" customWidth="1"/>
    <col min="5637" max="5637" width="37.140625" style="4" customWidth="1"/>
    <col min="5638" max="5638" width="18.28515625" style="4" customWidth="1"/>
    <col min="5639" max="5639" width="18.140625" style="4" customWidth="1"/>
    <col min="5640" max="5640" width="14.42578125" style="4" customWidth="1"/>
    <col min="5641" max="5641" width="10.85546875" style="4" customWidth="1"/>
    <col min="5642" max="5642" width="18.28515625" style="4" customWidth="1"/>
    <col min="5643" max="5643" width="16.42578125" style="4" bestFit="1" customWidth="1"/>
    <col min="5644" max="5644" width="16.140625" style="4" customWidth="1"/>
    <col min="5645" max="5889" width="11.42578125" style="4"/>
    <col min="5890" max="5890" width="29.5703125" style="4" customWidth="1"/>
    <col min="5891" max="5891" width="42.28515625" style="4" customWidth="1"/>
    <col min="5892" max="5892" width="39.5703125" style="4" customWidth="1"/>
    <col min="5893" max="5893" width="37.140625" style="4" customWidth="1"/>
    <col min="5894" max="5894" width="18.28515625" style="4" customWidth="1"/>
    <col min="5895" max="5895" width="18.140625" style="4" customWidth="1"/>
    <col min="5896" max="5896" width="14.42578125" style="4" customWidth="1"/>
    <col min="5897" max="5897" width="10.85546875" style="4" customWidth="1"/>
    <col min="5898" max="5898" width="18.28515625" style="4" customWidth="1"/>
    <col min="5899" max="5899" width="16.42578125" style="4" bestFit="1" customWidth="1"/>
    <col min="5900" max="5900" width="16.140625" style="4" customWidth="1"/>
    <col min="5901" max="6145" width="11.42578125" style="4"/>
    <col min="6146" max="6146" width="29.5703125" style="4" customWidth="1"/>
    <col min="6147" max="6147" width="42.28515625" style="4" customWidth="1"/>
    <col min="6148" max="6148" width="39.5703125" style="4" customWidth="1"/>
    <col min="6149" max="6149" width="37.140625" style="4" customWidth="1"/>
    <col min="6150" max="6150" width="18.28515625" style="4" customWidth="1"/>
    <col min="6151" max="6151" width="18.140625" style="4" customWidth="1"/>
    <col min="6152" max="6152" width="14.42578125" style="4" customWidth="1"/>
    <col min="6153" max="6153" width="10.85546875" style="4" customWidth="1"/>
    <col min="6154" max="6154" width="18.28515625" style="4" customWidth="1"/>
    <col min="6155" max="6155" width="16.42578125" style="4" bestFit="1" customWidth="1"/>
    <col min="6156" max="6156" width="16.140625" style="4" customWidth="1"/>
    <col min="6157" max="6401" width="11.42578125" style="4"/>
    <col min="6402" max="6402" width="29.5703125" style="4" customWidth="1"/>
    <col min="6403" max="6403" width="42.28515625" style="4" customWidth="1"/>
    <col min="6404" max="6404" width="39.5703125" style="4" customWidth="1"/>
    <col min="6405" max="6405" width="37.140625" style="4" customWidth="1"/>
    <col min="6406" max="6406" width="18.28515625" style="4" customWidth="1"/>
    <col min="6407" max="6407" width="18.140625" style="4" customWidth="1"/>
    <col min="6408" max="6408" width="14.42578125" style="4" customWidth="1"/>
    <col min="6409" max="6409" width="10.85546875" style="4" customWidth="1"/>
    <col min="6410" max="6410" width="18.28515625" style="4" customWidth="1"/>
    <col min="6411" max="6411" width="16.42578125" style="4" bestFit="1" customWidth="1"/>
    <col min="6412" max="6412" width="16.140625" style="4" customWidth="1"/>
    <col min="6413" max="6657" width="11.42578125" style="4"/>
    <col min="6658" max="6658" width="29.5703125" style="4" customWidth="1"/>
    <col min="6659" max="6659" width="42.28515625" style="4" customWidth="1"/>
    <col min="6660" max="6660" width="39.5703125" style="4" customWidth="1"/>
    <col min="6661" max="6661" width="37.140625" style="4" customWidth="1"/>
    <col min="6662" max="6662" width="18.28515625" style="4" customWidth="1"/>
    <col min="6663" max="6663" width="18.140625" style="4" customWidth="1"/>
    <col min="6664" max="6664" width="14.42578125" style="4" customWidth="1"/>
    <col min="6665" max="6665" width="10.85546875" style="4" customWidth="1"/>
    <col min="6666" max="6666" width="18.28515625" style="4" customWidth="1"/>
    <col min="6667" max="6667" width="16.42578125" style="4" bestFit="1" customWidth="1"/>
    <col min="6668" max="6668" width="16.140625" style="4" customWidth="1"/>
    <col min="6669" max="6913" width="11.42578125" style="4"/>
    <col min="6914" max="6914" width="29.5703125" style="4" customWidth="1"/>
    <col min="6915" max="6915" width="42.28515625" style="4" customWidth="1"/>
    <col min="6916" max="6916" width="39.5703125" style="4" customWidth="1"/>
    <col min="6917" max="6917" width="37.140625" style="4" customWidth="1"/>
    <col min="6918" max="6918" width="18.28515625" style="4" customWidth="1"/>
    <col min="6919" max="6919" width="18.140625" style="4" customWidth="1"/>
    <col min="6920" max="6920" width="14.42578125" style="4" customWidth="1"/>
    <col min="6921" max="6921" width="10.85546875" style="4" customWidth="1"/>
    <col min="6922" max="6922" width="18.28515625" style="4" customWidth="1"/>
    <col min="6923" max="6923" width="16.42578125" style="4" bestFit="1" customWidth="1"/>
    <col min="6924" max="6924" width="16.140625" style="4" customWidth="1"/>
    <col min="6925" max="7169" width="11.42578125" style="4"/>
    <col min="7170" max="7170" width="29.5703125" style="4" customWidth="1"/>
    <col min="7171" max="7171" width="42.28515625" style="4" customWidth="1"/>
    <col min="7172" max="7172" width="39.5703125" style="4" customWidth="1"/>
    <col min="7173" max="7173" width="37.140625" style="4" customWidth="1"/>
    <col min="7174" max="7174" width="18.28515625" style="4" customWidth="1"/>
    <col min="7175" max="7175" width="18.140625" style="4" customWidth="1"/>
    <col min="7176" max="7176" width="14.42578125" style="4" customWidth="1"/>
    <col min="7177" max="7177" width="10.85546875" style="4" customWidth="1"/>
    <col min="7178" max="7178" width="18.28515625" style="4" customWidth="1"/>
    <col min="7179" max="7179" width="16.42578125" style="4" bestFit="1" customWidth="1"/>
    <col min="7180" max="7180" width="16.140625" style="4" customWidth="1"/>
    <col min="7181" max="7425" width="11.42578125" style="4"/>
    <col min="7426" max="7426" width="29.5703125" style="4" customWidth="1"/>
    <col min="7427" max="7427" width="42.28515625" style="4" customWidth="1"/>
    <col min="7428" max="7428" width="39.5703125" style="4" customWidth="1"/>
    <col min="7429" max="7429" width="37.140625" style="4" customWidth="1"/>
    <col min="7430" max="7430" width="18.28515625" style="4" customWidth="1"/>
    <col min="7431" max="7431" width="18.140625" style="4" customWidth="1"/>
    <col min="7432" max="7432" width="14.42578125" style="4" customWidth="1"/>
    <col min="7433" max="7433" width="10.85546875" style="4" customWidth="1"/>
    <col min="7434" max="7434" width="18.28515625" style="4" customWidth="1"/>
    <col min="7435" max="7435" width="16.42578125" style="4" bestFit="1" customWidth="1"/>
    <col min="7436" max="7436" width="16.140625" style="4" customWidth="1"/>
    <col min="7437" max="7681" width="11.42578125" style="4"/>
    <col min="7682" max="7682" width="29.5703125" style="4" customWidth="1"/>
    <col min="7683" max="7683" width="42.28515625" style="4" customWidth="1"/>
    <col min="7684" max="7684" width="39.5703125" style="4" customWidth="1"/>
    <col min="7685" max="7685" width="37.140625" style="4" customWidth="1"/>
    <col min="7686" max="7686" width="18.28515625" style="4" customWidth="1"/>
    <col min="7687" max="7687" width="18.140625" style="4" customWidth="1"/>
    <col min="7688" max="7688" width="14.42578125" style="4" customWidth="1"/>
    <col min="7689" max="7689" width="10.85546875" style="4" customWidth="1"/>
    <col min="7690" max="7690" width="18.28515625" style="4" customWidth="1"/>
    <col min="7691" max="7691" width="16.42578125" style="4" bestFit="1" customWidth="1"/>
    <col min="7692" max="7692" width="16.140625" style="4" customWidth="1"/>
    <col min="7693" max="7937" width="11.42578125" style="4"/>
    <col min="7938" max="7938" width="29.5703125" style="4" customWidth="1"/>
    <col min="7939" max="7939" width="42.28515625" style="4" customWidth="1"/>
    <col min="7940" max="7940" width="39.5703125" style="4" customWidth="1"/>
    <col min="7941" max="7941" width="37.140625" style="4" customWidth="1"/>
    <col min="7942" max="7942" width="18.28515625" style="4" customWidth="1"/>
    <col min="7943" max="7943" width="18.140625" style="4" customWidth="1"/>
    <col min="7944" max="7944" width="14.42578125" style="4" customWidth="1"/>
    <col min="7945" max="7945" width="10.85546875" style="4" customWidth="1"/>
    <col min="7946" max="7946" width="18.28515625" style="4" customWidth="1"/>
    <col min="7947" max="7947" width="16.42578125" style="4" bestFit="1" customWidth="1"/>
    <col min="7948" max="7948" width="16.140625" style="4" customWidth="1"/>
    <col min="7949" max="8193" width="11.42578125" style="4"/>
    <col min="8194" max="8194" width="29.5703125" style="4" customWidth="1"/>
    <col min="8195" max="8195" width="42.28515625" style="4" customWidth="1"/>
    <col min="8196" max="8196" width="39.5703125" style="4" customWidth="1"/>
    <col min="8197" max="8197" width="37.140625" style="4" customWidth="1"/>
    <col min="8198" max="8198" width="18.28515625" style="4" customWidth="1"/>
    <col min="8199" max="8199" width="18.140625" style="4" customWidth="1"/>
    <col min="8200" max="8200" width="14.42578125" style="4" customWidth="1"/>
    <col min="8201" max="8201" width="10.85546875" style="4" customWidth="1"/>
    <col min="8202" max="8202" width="18.28515625" style="4" customWidth="1"/>
    <col min="8203" max="8203" width="16.42578125" style="4" bestFit="1" customWidth="1"/>
    <col min="8204" max="8204" width="16.140625" style="4" customWidth="1"/>
    <col min="8205" max="8449" width="11.42578125" style="4"/>
    <col min="8450" max="8450" width="29.5703125" style="4" customWidth="1"/>
    <col min="8451" max="8451" width="42.28515625" style="4" customWidth="1"/>
    <col min="8452" max="8452" width="39.5703125" style="4" customWidth="1"/>
    <col min="8453" max="8453" width="37.140625" style="4" customWidth="1"/>
    <col min="8454" max="8454" width="18.28515625" style="4" customWidth="1"/>
    <col min="8455" max="8455" width="18.140625" style="4" customWidth="1"/>
    <col min="8456" max="8456" width="14.42578125" style="4" customWidth="1"/>
    <col min="8457" max="8457" width="10.85546875" style="4" customWidth="1"/>
    <col min="8458" max="8458" width="18.28515625" style="4" customWidth="1"/>
    <col min="8459" max="8459" width="16.42578125" style="4" bestFit="1" customWidth="1"/>
    <col min="8460" max="8460" width="16.140625" style="4" customWidth="1"/>
    <col min="8461" max="8705" width="11.42578125" style="4"/>
    <col min="8706" max="8706" width="29.5703125" style="4" customWidth="1"/>
    <col min="8707" max="8707" width="42.28515625" style="4" customWidth="1"/>
    <col min="8708" max="8708" width="39.5703125" style="4" customWidth="1"/>
    <col min="8709" max="8709" width="37.140625" style="4" customWidth="1"/>
    <col min="8710" max="8710" width="18.28515625" style="4" customWidth="1"/>
    <col min="8711" max="8711" width="18.140625" style="4" customWidth="1"/>
    <col min="8712" max="8712" width="14.42578125" style="4" customWidth="1"/>
    <col min="8713" max="8713" width="10.85546875" style="4" customWidth="1"/>
    <col min="8714" max="8714" width="18.28515625" style="4" customWidth="1"/>
    <col min="8715" max="8715" width="16.42578125" style="4" bestFit="1" customWidth="1"/>
    <col min="8716" max="8716" width="16.140625" style="4" customWidth="1"/>
    <col min="8717" max="8961" width="11.42578125" style="4"/>
    <col min="8962" max="8962" width="29.5703125" style="4" customWidth="1"/>
    <col min="8963" max="8963" width="42.28515625" style="4" customWidth="1"/>
    <col min="8964" max="8964" width="39.5703125" style="4" customWidth="1"/>
    <col min="8965" max="8965" width="37.140625" style="4" customWidth="1"/>
    <col min="8966" max="8966" width="18.28515625" style="4" customWidth="1"/>
    <col min="8967" max="8967" width="18.140625" style="4" customWidth="1"/>
    <col min="8968" max="8968" width="14.42578125" style="4" customWidth="1"/>
    <col min="8969" max="8969" width="10.85546875" style="4" customWidth="1"/>
    <col min="8970" max="8970" width="18.28515625" style="4" customWidth="1"/>
    <col min="8971" max="8971" width="16.42578125" style="4" bestFit="1" customWidth="1"/>
    <col min="8972" max="8972" width="16.140625" style="4" customWidth="1"/>
    <col min="8973" max="9217" width="11.42578125" style="4"/>
    <col min="9218" max="9218" width="29.5703125" style="4" customWidth="1"/>
    <col min="9219" max="9219" width="42.28515625" style="4" customWidth="1"/>
    <col min="9220" max="9220" width="39.5703125" style="4" customWidth="1"/>
    <col min="9221" max="9221" width="37.140625" style="4" customWidth="1"/>
    <col min="9222" max="9222" width="18.28515625" style="4" customWidth="1"/>
    <col min="9223" max="9223" width="18.140625" style="4" customWidth="1"/>
    <col min="9224" max="9224" width="14.42578125" style="4" customWidth="1"/>
    <col min="9225" max="9225" width="10.85546875" style="4" customWidth="1"/>
    <col min="9226" max="9226" width="18.28515625" style="4" customWidth="1"/>
    <col min="9227" max="9227" width="16.42578125" style="4" bestFit="1" customWidth="1"/>
    <col min="9228" max="9228" width="16.140625" style="4" customWidth="1"/>
    <col min="9229" max="9473" width="11.42578125" style="4"/>
    <col min="9474" max="9474" width="29.5703125" style="4" customWidth="1"/>
    <col min="9475" max="9475" width="42.28515625" style="4" customWidth="1"/>
    <col min="9476" max="9476" width="39.5703125" style="4" customWidth="1"/>
    <col min="9477" max="9477" width="37.140625" style="4" customWidth="1"/>
    <col min="9478" max="9478" width="18.28515625" style="4" customWidth="1"/>
    <col min="9479" max="9479" width="18.140625" style="4" customWidth="1"/>
    <col min="9480" max="9480" width="14.42578125" style="4" customWidth="1"/>
    <col min="9481" max="9481" width="10.85546875" style="4" customWidth="1"/>
    <col min="9482" max="9482" width="18.28515625" style="4" customWidth="1"/>
    <col min="9483" max="9483" width="16.42578125" style="4" bestFit="1" customWidth="1"/>
    <col min="9484" max="9484" width="16.140625" style="4" customWidth="1"/>
    <col min="9485" max="9729" width="11.42578125" style="4"/>
    <col min="9730" max="9730" width="29.5703125" style="4" customWidth="1"/>
    <col min="9731" max="9731" width="42.28515625" style="4" customWidth="1"/>
    <col min="9732" max="9732" width="39.5703125" style="4" customWidth="1"/>
    <col min="9733" max="9733" width="37.140625" style="4" customWidth="1"/>
    <col min="9734" max="9734" width="18.28515625" style="4" customWidth="1"/>
    <col min="9735" max="9735" width="18.140625" style="4" customWidth="1"/>
    <col min="9736" max="9736" width="14.42578125" style="4" customWidth="1"/>
    <col min="9737" max="9737" width="10.85546875" style="4" customWidth="1"/>
    <col min="9738" max="9738" width="18.28515625" style="4" customWidth="1"/>
    <col min="9739" max="9739" width="16.42578125" style="4" bestFit="1" customWidth="1"/>
    <col min="9740" max="9740" width="16.140625" style="4" customWidth="1"/>
    <col min="9741" max="9985" width="11.42578125" style="4"/>
    <col min="9986" max="9986" width="29.5703125" style="4" customWidth="1"/>
    <col min="9987" max="9987" width="42.28515625" style="4" customWidth="1"/>
    <col min="9988" max="9988" width="39.5703125" style="4" customWidth="1"/>
    <col min="9989" max="9989" width="37.140625" style="4" customWidth="1"/>
    <col min="9990" max="9990" width="18.28515625" style="4" customWidth="1"/>
    <col min="9991" max="9991" width="18.140625" style="4" customWidth="1"/>
    <col min="9992" max="9992" width="14.42578125" style="4" customWidth="1"/>
    <col min="9993" max="9993" width="10.85546875" style="4" customWidth="1"/>
    <col min="9994" max="9994" width="18.28515625" style="4" customWidth="1"/>
    <col min="9995" max="9995" width="16.42578125" style="4" bestFit="1" customWidth="1"/>
    <col min="9996" max="9996" width="16.140625" style="4" customWidth="1"/>
    <col min="9997" max="10241" width="11.42578125" style="4"/>
    <col min="10242" max="10242" width="29.5703125" style="4" customWidth="1"/>
    <col min="10243" max="10243" width="42.28515625" style="4" customWidth="1"/>
    <col min="10244" max="10244" width="39.5703125" style="4" customWidth="1"/>
    <col min="10245" max="10245" width="37.140625" style="4" customWidth="1"/>
    <col min="10246" max="10246" width="18.28515625" style="4" customWidth="1"/>
    <col min="10247" max="10247" width="18.140625" style="4" customWidth="1"/>
    <col min="10248" max="10248" width="14.42578125" style="4" customWidth="1"/>
    <col min="10249" max="10249" width="10.85546875" style="4" customWidth="1"/>
    <col min="10250" max="10250" width="18.28515625" style="4" customWidth="1"/>
    <col min="10251" max="10251" width="16.42578125" style="4" bestFit="1" customWidth="1"/>
    <col min="10252" max="10252" width="16.140625" style="4" customWidth="1"/>
    <col min="10253" max="10497" width="11.42578125" style="4"/>
    <col min="10498" max="10498" width="29.5703125" style="4" customWidth="1"/>
    <col min="10499" max="10499" width="42.28515625" style="4" customWidth="1"/>
    <col min="10500" max="10500" width="39.5703125" style="4" customWidth="1"/>
    <col min="10501" max="10501" width="37.140625" style="4" customWidth="1"/>
    <col min="10502" max="10502" width="18.28515625" style="4" customWidth="1"/>
    <col min="10503" max="10503" width="18.140625" style="4" customWidth="1"/>
    <col min="10504" max="10504" width="14.42578125" style="4" customWidth="1"/>
    <col min="10505" max="10505" width="10.85546875" style="4" customWidth="1"/>
    <col min="10506" max="10506" width="18.28515625" style="4" customWidth="1"/>
    <col min="10507" max="10507" width="16.42578125" style="4" bestFit="1" customWidth="1"/>
    <col min="10508" max="10508" width="16.140625" style="4" customWidth="1"/>
    <col min="10509" max="10753" width="11.42578125" style="4"/>
    <col min="10754" max="10754" width="29.5703125" style="4" customWidth="1"/>
    <col min="10755" max="10755" width="42.28515625" style="4" customWidth="1"/>
    <col min="10756" max="10756" width="39.5703125" style="4" customWidth="1"/>
    <col min="10757" max="10757" width="37.140625" style="4" customWidth="1"/>
    <col min="10758" max="10758" width="18.28515625" style="4" customWidth="1"/>
    <col min="10759" max="10759" width="18.140625" style="4" customWidth="1"/>
    <col min="10760" max="10760" width="14.42578125" style="4" customWidth="1"/>
    <col min="10761" max="10761" width="10.85546875" style="4" customWidth="1"/>
    <col min="10762" max="10762" width="18.28515625" style="4" customWidth="1"/>
    <col min="10763" max="10763" width="16.42578125" style="4" bestFit="1" customWidth="1"/>
    <col min="10764" max="10764" width="16.140625" style="4" customWidth="1"/>
    <col min="10765" max="11009" width="11.42578125" style="4"/>
    <col min="11010" max="11010" width="29.5703125" style="4" customWidth="1"/>
    <col min="11011" max="11011" width="42.28515625" style="4" customWidth="1"/>
    <col min="11012" max="11012" width="39.5703125" style="4" customWidth="1"/>
    <col min="11013" max="11013" width="37.140625" style="4" customWidth="1"/>
    <col min="11014" max="11014" width="18.28515625" style="4" customWidth="1"/>
    <col min="11015" max="11015" width="18.140625" style="4" customWidth="1"/>
    <col min="11016" max="11016" width="14.42578125" style="4" customWidth="1"/>
    <col min="11017" max="11017" width="10.85546875" style="4" customWidth="1"/>
    <col min="11018" max="11018" width="18.28515625" style="4" customWidth="1"/>
    <col min="11019" max="11019" width="16.42578125" style="4" bestFit="1" customWidth="1"/>
    <col min="11020" max="11020" width="16.140625" style="4" customWidth="1"/>
    <col min="11021" max="11265" width="11.42578125" style="4"/>
    <col min="11266" max="11266" width="29.5703125" style="4" customWidth="1"/>
    <col min="11267" max="11267" width="42.28515625" style="4" customWidth="1"/>
    <col min="11268" max="11268" width="39.5703125" style="4" customWidth="1"/>
    <col min="11269" max="11269" width="37.140625" style="4" customWidth="1"/>
    <col min="11270" max="11270" width="18.28515625" style="4" customWidth="1"/>
    <col min="11271" max="11271" width="18.140625" style="4" customWidth="1"/>
    <col min="11272" max="11272" width="14.42578125" style="4" customWidth="1"/>
    <col min="11273" max="11273" width="10.85546875" style="4" customWidth="1"/>
    <col min="11274" max="11274" width="18.28515625" style="4" customWidth="1"/>
    <col min="11275" max="11275" width="16.42578125" style="4" bestFit="1" customWidth="1"/>
    <col min="11276" max="11276" width="16.140625" style="4" customWidth="1"/>
    <col min="11277" max="11521" width="11.42578125" style="4"/>
    <col min="11522" max="11522" width="29.5703125" style="4" customWidth="1"/>
    <col min="11523" max="11523" width="42.28515625" style="4" customWidth="1"/>
    <col min="11524" max="11524" width="39.5703125" style="4" customWidth="1"/>
    <col min="11525" max="11525" width="37.140625" style="4" customWidth="1"/>
    <col min="11526" max="11526" width="18.28515625" style="4" customWidth="1"/>
    <col min="11527" max="11527" width="18.140625" style="4" customWidth="1"/>
    <col min="11528" max="11528" width="14.42578125" style="4" customWidth="1"/>
    <col min="11529" max="11529" width="10.85546875" style="4" customWidth="1"/>
    <col min="11530" max="11530" width="18.28515625" style="4" customWidth="1"/>
    <col min="11531" max="11531" width="16.42578125" style="4" bestFit="1" customWidth="1"/>
    <col min="11532" max="11532" width="16.140625" style="4" customWidth="1"/>
    <col min="11533" max="11777" width="11.42578125" style="4"/>
    <col min="11778" max="11778" width="29.5703125" style="4" customWidth="1"/>
    <col min="11779" max="11779" width="42.28515625" style="4" customWidth="1"/>
    <col min="11780" max="11780" width="39.5703125" style="4" customWidth="1"/>
    <col min="11781" max="11781" width="37.140625" style="4" customWidth="1"/>
    <col min="11782" max="11782" width="18.28515625" style="4" customWidth="1"/>
    <col min="11783" max="11783" width="18.140625" style="4" customWidth="1"/>
    <col min="11784" max="11784" width="14.42578125" style="4" customWidth="1"/>
    <col min="11785" max="11785" width="10.85546875" style="4" customWidth="1"/>
    <col min="11786" max="11786" width="18.28515625" style="4" customWidth="1"/>
    <col min="11787" max="11787" width="16.42578125" style="4" bestFit="1" customWidth="1"/>
    <col min="11788" max="11788" width="16.140625" style="4" customWidth="1"/>
    <col min="11789" max="12033" width="11.42578125" style="4"/>
    <col min="12034" max="12034" width="29.5703125" style="4" customWidth="1"/>
    <col min="12035" max="12035" width="42.28515625" style="4" customWidth="1"/>
    <col min="12036" max="12036" width="39.5703125" style="4" customWidth="1"/>
    <col min="12037" max="12037" width="37.140625" style="4" customWidth="1"/>
    <col min="12038" max="12038" width="18.28515625" style="4" customWidth="1"/>
    <col min="12039" max="12039" width="18.140625" style="4" customWidth="1"/>
    <col min="12040" max="12040" width="14.42578125" style="4" customWidth="1"/>
    <col min="12041" max="12041" width="10.85546875" style="4" customWidth="1"/>
    <col min="12042" max="12042" width="18.28515625" style="4" customWidth="1"/>
    <col min="12043" max="12043" width="16.42578125" style="4" bestFit="1" customWidth="1"/>
    <col min="12044" max="12044" width="16.140625" style="4" customWidth="1"/>
    <col min="12045" max="12289" width="11.42578125" style="4"/>
    <col min="12290" max="12290" width="29.5703125" style="4" customWidth="1"/>
    <col min="12291" max="12291" width="42.28515625" style="4" customWidth="1"/>
    <col min="12292" max="12292" width="39.5703125" style="4" customWidth="1"/>
    <col min="12293" max="12293" width="37.140625" style="4" customWidth="1"/>
    <col min="12294" max="12294" width="18.28515625" style="4" customWidth="1"/>
    <col min="12295" max="12295" width="18.140625" style="4" customWidth="1"/>
    <col min="12296" max="12296" width="14.42578125" style="4" customWidth="1"/>
    <col min="12297" max="12297" width="10.85546875" style="4" customWidth="1"/>
    <col min="12298" max="12298" width="18.28515625" style="4" customWidth="1"/>
    <col min="12299" max="12299" width="16.42578125" style="4" bestFit="1" customWidth="1"/>
    <col min="12300" max="12300" width="16.140625" style="4" customWidth="1"/>
    <col min="12301" max="12545" width="11.42578125" style="4"/>
    <col min="12546" max="12546" width="29.5703125" style="4" customWidth="1"/>
    <col min="12547" max="12547" width="42.28515625" style="4" customWidth="1"/>
    <col min="12548" max="12548" width="39.5703125" style="4" customWidth="1"/>
    <col min="12549" max="12549" width="37.140625" style="4" customWidth="1"/>
    <col min="12550" max="12550" width="18.28515625" style="4" customWidth="1"/>
    <col min="12551" max="12551" width="18.140625" style="4" customWidth="1"/>
    <col min="12552" max="12552" width="14.42578125" style="4" customWidth="1"/>
    <col min="12553" max="12553" width="10.85546875" style="4" customWidth="1"/>
    <col min="12554" max="12554" width="18.28515625" style="4" customWidth="1"/>
    <col min="12555" max="12555" width="16.42578125" style="4" bestFit="1" customWidth="1"/>
    <col min="12556" max="12556" width="16.140625" style="4" customWidth="1"/>
    <col min="12557" max="12801" width="11.42578125" style="4"/>
    <col min="12802" max="12802" width="29.5703125" style="4" customWidth="1"/>
    <col min="12803" max="12803" width="42.28515625" style="4" customWidth="1"/>
    <col min="12804" max="12804" width="39.5703125" style="4" customWidth="1"/>
    <col min="12805" max="12805" width="37.140625" style="4" customWidth="1"/>
    <col min="12806" max="12806" width="18.28515625" style="4" customWidth="1"/>
    <col min="12807" max="12807" width="18.140625" style="4" customWidth="1"/>
    <col min="12808" max="12808" width="14.42578125" style="4" customWidth="1"/>
    <col min="12809" max="12809" width="10.85546875" style="4" customWidth="1"/>
    <col min="12810" max="12810" width="18.28515625" style="4" customWidth="1"/>
    <col min="12811" max="12811" width="16.42578125" style="4" bestFit="1" customWidth="1"/>
    <col min="12812" max="12812" width="16.140625" style="4" customWidth="1"/>
    <col min="12813" max="13057" width="11.42578125" style="4"/>
    <col min="13058" max="13058" width="29.5703125" style="4" customWidth="1"/>
    <col min="13059" max="13059" width="42.28515625" style="4" customWidth="1"/>
    <col min="13060" max="13060" width="39.5703125" style="4" customWidth="1"/>
    <col min="13061" max="13061" width="37.140625" style="4" customWidth="1"/>
    <col min="13062" max="13062" width="18.28515625" style="4" customWidth="1"/>
    <col min="13063" max="13063" width="18.140625" style="4" customWidth="1"/>
    <col min="13064" max="13064" width="14.42578125" style="4" customWidth="1"/>
    <col min="13065" max="13065" width="10.85546875" style="4" customWidth="1"/>
    <col min="13066" max="13066" width="18.28515625" style="4" customWidth="1"/>
    <col min="13067" max="13067" width="16.42578125" style="4" bestFit="1" customWidth="1"/>
    <col min="13068" max="13068" width="16.140625" style="4" customWidth="1"/>
    <col min="13069" max="13313" width="11.42578125" style="4"/>
    <col min="13314" max="13314" width="29.5703125" style="4" customWidth="1"/>
    <col min="13315" max="13315" width="42.28515625" style="4" customWidth="1"/>
    <col min="13316" max="13316" width="39.5703125" style="4" customWidth="1"/>
    <col min="13317" max="13317" width="37.140625" style="4" customWidth="1"/>
    <col min="13318" max="13318" width="18.28515625" style="4" customWidth="1"/>
    <col min="13319" max="13319" width="18.140625" style="4" customWidth="1"/>
    <col min="13320" max="13320" width="14.42578125" style="4" customWidth="1"/>
    <col min="13321" max="13321" width="10.85546875" style="4" customWidth="1"/>
    <col min="13322" max="13322" width="18.28515625" style="4" customWidth="1"/>
    <col min="13323" max="13323" width="16.42578125" style="4" bestFit="1" customWidth="1"/>
    <col min="13324" max="13324" width="16.140625" style="4" customWidth="1"/>
    <col min="13325" max="13569" width="11.42578125" style="4"/>
    <col min="13570" max="13570" width="29.5703125" style="4" customWidth="1"/>
    <col min="13571" max="13571" width="42.28515625" style="4" customWidth="1"/>
    <col min="13572" max="13572" width="39.5703125" style="4" customWidth="1"/>
    <col min="13573" max="13573" width="37.140625" style="4" customWidth="1"/>
    <col min="13574" max="13574" width="18.28515625" style="4" customWidth="1"/>
    <col min="13575" max="13575" width="18.140625" style="4" customWidth="1"/>
    <col min="13576" max="13576" width="14.42578125" style="4" customWidth="1"/>
    <col min="13577" max="13577" width="10.85546875" style="4" customWidth="1"/>
    <col min="13578" max="13578" width="18.28515625" style="4" customWidth="1"/>
    <col min="13579" max="13579" width="16.42578125" style="4" bestFit="1" customWidth="1"/>
    <col min="13580" max="13580" width="16.140625" style="4" customWidth="1"/>
    <col min="13581" max="13825" width="11.42578125" style="4"/>
    <col min="13826" max="13826" width="29.5703125" style="4" customWidth="1"/>
    <col min="13827" max="13827" width="42.28515625" style="4" customWidth="1"/>
    <col min="13828" max="13828" width="39.5703125" style="4" customWidth="1"/>
    <col min="13829" max="13829" width="37.140625" style="4" customWidth="1"/>
    <col min="13830" max="13830" width="18.28515625" style="4" customWidth="1"/>
    <col min="13831" max="13831" width="18.140625" style="4" customWidth="1"/>
    <col min="13832" max="13832" width="14.42578125" style="4" customWidth="1"/>
    <col min="13833" max="13833" width="10.85546875" style="4" customWidth="1"/>
    <col min="13834" max="13834" width="18.28515625" style="4" customWidth="1"/>
    <col min="13835" max="13835" width="16.42578125" style="4" bestFit="1" customWidth="1"/>
    <col min="13836" max="13836" width="16.140625" style="4" customWidth="1"/>
    <col min="13837" max="14081" width="11.42578125" style="4"/>
    <col min="14082" max="14082" width="29.5703125" style="4" customWidth="1"/>
    <col min="14083" max="14083" width="42.28515625" style="4" customWidth="1"/>
    <col min="14084" max="14084" width="39.5703125" style="4" customWidth="1"/>
    <col min="14085" max="14085" width="37.140625" style="4" customWidth="1"/>
    <col min="14086" max="14086" width="18.28515625" style="4" customWidth="1"/>
    <col min="14087" max="14087" width="18.140625" style="4" customWidth="1"/>
    <col min="14088" max="14088" width="14.42578125" style="4" customWidth="1"/>
    <col min="14089" max="14089" width="10.85546875" style="4" customWidth="1"/>
    <col min="14090" max="14090" width="18.28515625" style="4" customWidth="1"/>
    <col min="14091" max="14091" width="16.42578125" style="4" bestFit="1" customWidth="1"/>
    <col min="14092" max="14092" width="16.140625" style="4" customWidth="1"/>
    <col min="14093" max="14337" width="11.42578125" style="4"/>
    <col min="14338" max="14338" width="29.5703125" style="4" customWidth="1"/>
    <col min="14339" max="14339" width="42.28515625" style="4" customWidth="1"/>
    <col min="14340" max="14340" width="39.5703125" style="4" customWidth="1"/>
    <col min="14341" max="14341" width="37.140625" style="4" customWidth="1"/>
    <col min="14342" max="14342" width="18.28515625" style="4" customWidth="1"/>
    <col min="14343" max="14343" width="18.140625" style="4" customWidth="1"/>
    <col min="14344" max="14344" width="14.42578125" style="4" customWidth="1"/>
    <col min="14345" max="14345" width="10.85546875" style="4" customWidth="1"/>
    <col min="14346" max="14346" width="18.28515625" style="4" customWidth="1"/>
    <col min="14347" max="14347" width="16.42578125" style="4" bestFit="1" customWidth="1"/>
    <col min="14348" max="14348" width="16.140625" style="4" customWidth="1"/>
    <col min="14349" max="14593" width="11.42578125" style="4"/>
    <col min="14594" max="14594" width="29.5703125" style="4" customWidth="1"/>
    <col min="14595" max="14595" width="42.28515625" style="4" customWidth="1"/>
    <col min="14596" max="14596" width="39.5703125" style="4" customWidth="1"/>
    <col min="14597" max="14597" width="37.140625" style="4" customWidth="1"/>
    <col min="14598" max="14598" width="18.28515625" style="4" customWidth="1"/>
    <col min="14599" max="14599" width="18.140625" style="4" customWidth="1"/>
    <col min="14600" max="14600" width="14.42578125" style="4" customWidth="1"/>
    <col min="14601" max="14601" width="10.85546875" style="4" customWidth="1"/>
    <col min="14602" max="14602" width="18.28515625" style="4" customWidth="1"/>
    <col min="14603" max="14603" width="16.42578125" style="4" bestFit="1" customWidth="1"/>
    <col min="14604" max="14604" width="16.140625" style="4" customWidth="1"/>
    <col min="14605" max="14849" width="11.42578125" style="4"/>
    <col min="14850" max="14850" width="29.5703125" style="4" customWidth="1"/>
    <col min="14851" max="14851" width="42.28515625" style="4" customWidth="1"/>
    <col min="14852" max="14852" width="39.5703125" style="4" customWidth="1"/>
    <col min="14853" max="14853" width="37.140625" style="4" customWidth="1"/>
    <col min="14854" max="14854" width="18.28515625" style="4" customWidth="1"/>
    <col min="14855" max="14855" width="18.140625" style="4" customWidth="1"/>
    <col min="14856" max="14856" width="14.42578125" style="4" customWidth="1"/>
    <col min="14857" max="14857" width="10.85546875" style="4" customWidth="1"/>
    <col min="14858" max="14858" width="18.28515625" style="4" customWidth="1"/>
    <col min="14859" max="14859" width="16.42578125" style="4" bestFit="1" customWidth="1"/>
    <col min="14860" max="14860" width="16.140625" style="4" customWidth="1"/>
    <col min="14861" max="15105" width="11.42578125" style="4"/>
    <col min="15106" max="15106" width="29.5703125" style="4" customWidth="1"/>
    <col min="15107" max="15107" width="42.28515625" style="4" customWidth="1"/>
    <col min="15108" max="15108" width="39.5703125" style="4" customWidth="1"/>
    <col min="15109" max="15109" width="37.140625" style="4" customWidth="1"/>
    <col min="15110" max="15110" width="18.28515625" style="4" customWidth="1"/>
    <col min="15111" max="15111" width="18.140625" style="4" customWidth="1"/>
    <col min="15112" max="15112" width="14.42578125" style="4" customWidth="1"/>
    <col min="15113" max="15113" width="10.85546875" style="4" customWidth="1"/>
    <col min="15114" max="15114" width="18.28515625" style="4" customWidth="1"/>
    <col min="15115" max="15115" width="16.42578125" style="4" bestFit="1" customWidth="1"/>
    <col min="15116" max="15116" width="16.140625" style="4" customWidth="1"/>
    <col min="15117" max="15361" width="11.42578125" style="4"/>
    <col min="15362" max="15362" width="29.5703125" style="4" customWidth="1"/>
    <col min="15363" max="15363" width="42.28515625" style="4" customWidth="1"/>
    <col min="15364" max="15364" width="39.5703125" style="4" customWidth="1"/>
    <col min="15365" max="15365" width="37.140625" style="4" customWidth="1"/>
    <col min="15366" max="15366" width="18.28515625" style="4" customWidth="1"/>
    <col min="15367" max="15367" width="18.140625" style="4" customWidth="1"/>
    <col min="15368" max="15368" width="14.42578125" style="4" customWidth="1"/>
    <col min="15369" max="15369" width="10.85546875" style="4" customWidth="1"/>
    <col min="15370" max="15370" width="18.28515625" style="4" customWidth="1"/>
    <col min="15371" max="15371" width="16.42578125" style="4" bestFit="1" customWidth="1"/>
    <col min="15372" max="15372" width="16.140625" style="4" customWidth="1"/>
    <col min="15373" max="15617" width="11.42578125" style="4"/>
    <col min="15618" max="15618" width="29.5703125" style="4" customWidth="1"/>
    <col min="15619" max="15619" width="42.28515625" style="4" customWidth="1"/>
    <col min="15620" max="15620" width="39.5703125" style="4" customWidth="1"/>
    <col min="15621" max="15621" width="37.140625" style="4" customWidth="1"/>
    <col min="15622" max="15622" width="18.28515625" style="4" customWidth="1"/>
    <col min="15623" max="15623" width="18.140625" style="4" customWidth="1"/>
    <col min="15624" max="15624" width="14.42578125" style="4" customWidth="1"/>
    <col min="15625" max="15625" width="10.85546875" style="4" customWidth="1"/>
    <col min="15626" max="15626" width="18.28515625" style="4" customWidth="1"/>
    <col min="15627" max="15627" width="16.42578125" style="4" bestFit="1" customWidth="1"/>
    <col min="15628" max="15628" width="16.140625" style="4" customWidth="1"/>
    <col min="15629" max="15873" width="11.42578125" style="4"/>
    <col min="15874" max="15874" width="29.5703125" style="4" customWidth="1"/>
    <col min="15875" max="15875" width="42.28515625" style="4" customWidth="1"/>
    <col min="15876" max="15876" width="39.5703125" style="4" customWidth="1"/>
    <col min="15877" max="15877" width="37.140625" style="4" customWidth="1"/>
    <col min="15878" max="15878" width="18.28515625" style="4" customWidth="1"/>
    <col min="15879" max="15879" width="18.140625" style="4" customWidth="1"/>
    <col min="15880" max="15880" width="14.42578125" style="4" customWidth="1"/>
    <col min="15881" max="15881" width="10.85546875" style="4" customWidth="1"/>
    <col min="15882" max="15882" width="18.28515625" style="4" customWidth="1"/>
    <col min="15883" max="15883" width="16.42578125" style="4" bestFit="1" customWidth="1"/>
    <col min="15884" max="15884" width="16.140625" style="4" customWidth="1"/>
    <col min="15885" max="16129" width="11.42578125" style="4"/>
    <col min="16130" max="16130" width="29.5703125" style="4" customWidth="1"/>
    <col min="16131" max="16131" width="42.28515625" style="4" customWidth="1"/>
    <col min="16132" max="16132" width="39.5703125" style="4" customWidth="1"/>
    <col min="16133" max="16133" width="37.140625" style="4" customWidth="1"/>
    <col min="16134" max="16134" width="18.28515625" style="4" customWidth="1"/>
    <col min="16135" max="16135" width="18.140625" style="4" customWidth="1"/>
    <col min="16136" max="16136" width="14.42578125" style="4" customWidth="1"/>
    <col min="16137" max="16137" width="10.85546875" style="4" customWidth="1"/>
    <col min="16138" max="16138" width="18.28515625" style="4" customWidth="1"/>
    <col min="16139" max="16139" width="16.42578125" style="4" bestFit="1" customWidth="1"/>
    <col min="16140" max="16140" width="16.140625" style="4" customWidth="1"/>
    <col min="16141" max="16384" width="11.42578125" style="4"/>
  </cols>
  <sheetData>
    <row r="5" spans="2:11" ht="26.25" customHeight="1" x14ac:dyDescent="0.45">
      <c r="C5" s="2"/>
      <c r="D5" s="2"/>
      <c r="E5" s="3"/>
      <c r="F5" s="3"/>
      <c r="G5" s="3"/>
      <c r="H5" s="3"/>
      <c r="I5" s="3"/>
      <c r="J5" s="3"/>
      <c r="K5" s="3"/>
    </row>
    <row r="6" spans="2:11" x14ac:dyDescent="0.25">
      <c r="C6" s="5"/>
      <c r="D6" s="6"/>
      <c r="E6" s="5"/>
      <c r="F6" s="5"/>
      <c r="G6" s="5"/>
      <c r="H6" s="5"/>
      <c r="I6" s="5"/>
      <c r="J6" s="5"/>
      <c r="K6" s="5"/>
    </row>
    <row r="7" spans="2:11" ht="21" x14ac:dyDescent="0.35">
      <c r="B7" s="72" t="s">
        <v>0</v>
      </c>
      <c r="C7" s="72"/>
      <c r="D7" s="72"/>
      <c r="E7" s="72"/>
      <c r="F7" s="72"/>
      <c r="G7" s="72"/>
      <c r="H7" s="72"/>
      <c r="I7" s="72"/>
      <c r="J7" s="72"/>
      <c r="K7" s="72"/>
    </row>
    <row r="8" spans="2:11" ht="21" x14ac:dyDescent="0.35">
      <c r="B8" s="72" t="s">
        <v>1</v>
      </c>
      <c r="C8" s="72"/>
      <c r="D8" s="72"/>
      <c r="E8" s="72"/>
      <c r="F8" s="72"/>
      <c r="G8" s="72"/>
      <c r="H8" s="72"/>
      <c r="I8" s="72"/>
      <c r="J8" s="72"/>
      <c r="K8" s="72"/>
    </row>
    <row r="9" spans="2:11" ht="21" x14ac:dyDescent="0.35">
      <c r="B9" s="73" t="s">
        <v>180</v>
      </c>
      <c r="C9" s="73"/>
      <c r="D9" s="73"/>
      <c r="E9" s="73"/>
      <c r="F9" s="73"/>
      <c r="G9" s="73"/>
      <c r="H9" s="73"/>
      <c r="I9" s="73"/>
      <c r="J9" s="73"/>
      <c r="K9" s="73"/>
    </row>
    <row r="10" spans="2:11" ht="21" x14ac:dyDescent="0.35">
      <c r="B10" s="73" t="s">
        <v>2</v>
      </c>
      <c r="C10" s="73"/>
      <c r="D10" s="73"/>
      <c r="E10" s="73"/>
      <c r="F10" s="73"/>
      <c r="G10" s="73"/>
      <c r="H10" s="73"/>
      <c r="I10" s="73"/>
      <c r="J10" s="73"/>
      <c r="K10" s="73"/>
    </row>
    <row r="12" spans="2:11" s="8" customFormat="1" ht="35.25" customHeight="1" x14ac:dyDescent="0.3"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</row>
    <row r="13" spans="2:11" s="8" customFormat="1" ht="35.25" customHeight="1" x14ac:dyDescent="0.25">
      <c r="B13" s="9" t="s">
        <v>13</v>
      </c>
      <c r="C13" s="10" t="s">
        <v>14</v>
      </c>
      <c r="D13" s="11" t="s">
        <v>15</v>
      </c>
      <c r="E13" s="10" t="s">
        <v>16</v>
      </c>
      <c r="F13" s="61">
        <v>42615</v>
      </c>
      <c r="G13" s="12">
        <v>399998.76</v>
      </c>
      <c r="H13" s="64">
        <v>46387</v>
      </c>
      <c r="I13" s="13">
        <v>0</v>
      </c>
      <c r="J13" s="14">
        <f t="shared" ref="J13:J71" si="0">G13-I13</f>
        <v>399998.76</v>
      </c>
      <c r="K13" s="15" t="s">
        <v>17</v>
      </c>
    </row>
    <row r="14" spans="2:11" s="20" customFormat="1" ht="21" customHeight="1" x14ac:dyDescent="0.25">
      <c r="B14" s="9" t="s">
        <v>18</v>
      </c>
      <c r="C14" s="16" t="s">
        <v>19</v>
      </c>
      <c r="D14" s="17" t="s">
        <v>15</v>
      </c>
      <c r="E14" s="16" t="s">
        <v>20</v>
      </c>
      <c r="F14" s="62">
        <v>41663</v>
      </c>
      <c r="G14" s="18">
        <v>1770</v>
      </c>
      <c r="H14" s="59">
        <v>42004</v>
      </c>
      <c r="I14" s="19">
        <v>0</v>
      </c>
      <c r="J14" s="14">
        <f t="shared" si="0"/>
        <v>1770</v>
      </c>
      <c r="K14" s="15" t="s">
        <v>17</v>
      </c>
    </row>
    <row r="15" spans="2:11" s="20" customFormat="1" ht="21" customHeight="1" x14ac:dyDescent="0.25">
      <c r="B15" s="9" t="s">
        <v>21</v>
      </c>
      <c r="C15" s="21" t="s">
        <v>22</v>
      </c>
      <c r="D15" s="17" t="s">
        <v>23</v>
      </c>
      <c r="E15" s="16" t="s">
        <v>24</v>
      </c>
      <c r="F15" s="62">
        <v>41759</v>
      </c>
      <c r="G15" s="18">
        <v>11294</v>
      </c>
      <c r="H15" s="59">
        <v>42004</v>
      </c>
      <c r="I15" s="19">
        <v>0</v>
      </c>
      <c r="J15" s="14">
        <f t="shared" si="0"/>
        <v>11294</v>
      </c>
      <c r="K15" s="15" t="s">
        <v>17</v>
      </c>
    </row>
    <row r="16" spans="2:11" s="20" customFormat="1" ht="21" customHeight="1" x14ac:dyDescent="0.25">
      <c r="B16" s="9" t="s">
        <v>25</v>
      </c>
      <c r="C16" s="21" t="s">
        <v>22</v>
      </c>
      <c r="D16" s="17" t="s">
        <v>23</v>
      </c>
      <c r="E16" s="16" t="s">
        <v>26</v>
      </c>
      <c r="F16" s="62">
        <v>41851</v>
      </c>
      <c r="G16" s="18">
        <v>15679.3</v>
      </c>
      <c r="H16" s="59">
        <v>42004</v>
      </c>
      <c r="I16" s="19">
        <v>0</v>
      </c>
      <c r="J16" s="14">
        <f t="shared" si="0"/>
        <v>15679.3</v>
      </c>
      <c r="K16" s="15" t="s">
        <v>17</v>
      </c>
    </row>
    <row r="17" spans="2:11" s="20" customFormat="1" ht="21" customHeight="1" x14ac:dyDescent="0.25">
      <c r="B17" s="9" t="s">
        <v>25</v>
      </c>
      <c r="C17" s="21" t="s">
        <v>22</v>
      </c>
      <c r="D17" s="17" t="s">
        <v>23</v>
      </c>
      <c r="E17" s="16" t="s">
        <v>27</v>
      </c>
      <c r="F17" s="62">
        <v>41944</v>
      </c>
      <c r="G17" s="18">
        <v>16241.04</v>
      </c>
      <c r="H17" s="59">
        <v>42004</v>
      </c>
      <c r="I17" s="19">
        <v>0</v>
      </c>
      <c r="J17" s="14">
        <f t="shared" si="0"/>
        <v>16241.04</v>
      </c>
      <c r="K17" s="15" t="s">
        <v>17</v>
      </c>
    </row>
    <row r="18" spans="2:11" s="20" customFormat="1" ht="21" customHeight="1" x14ac:dyDescent="0.25">
      <c r="B18" s="9" t="s">
        <v>21</v>
      </c>
      <c r="C18" s="21" t="s">
        <v>22</v>
      </c>
      <c r="D18" s="17" t="s">
        <v>23</v>
      </c>
      <c r="E18" s="16" t="s">
        <v>28</v>
      </c>
      <c r="F18" s="62">
        <v>42035</v>
      </c>
      <c r="G18" s="18">
        <v>9023.2999999999993</v>
      </c>
      <c r="H18" s="59">
        <v>42369</v>
      </c>
      <c r="I18" s="19">
        <v>0</v>
      </c>
      <c r="J18" s="14">
        <f t="shared" si="0"/>
        <v>9023.2999999999993</v>
      </c>
      <c r="K18" s="15" t="s">
        <v>17</v>
      </c>
    </row>
    <row r="19" spans="2:11" s="20" customFormat="1" ht="21" customHeight="1" x14ac:dyDescent="0.25">
      <c r="B19" s="9" t="s">
        <v>18</v>
      </c>
      <c r="C19" s="16" t="s">
        <v>19</v>
      </c>
      <c r="D19" s="17" t="s">
        <v>15</v>
      </c>
      <c r="E19" s="16" t="s">
        <v>29</v>
      </c>
      <c r="F19" s="62">
        <v>42051</v>
      </c>
      <c r="G19" s="18">
        <v>10030</v>
      </c>
      <c r="H19" s="59">
        <v>42369</v>
      </c>
      <c r="I19" s="19">
        <v>0</v>
      </c>
      <c r="J19" s="14">
        <f t="shared" si="0"/>
        <v>10030</v>
      </c>
      <c r="K19" s="15" t="s">
        <v>17</v>
      </c>
    </row>
    <row r="20" spans="2:11" s="20" customFormat="1" ht="21" customHeight="1" x14ac:dyDescent="0.25">
      <c r="B20" s="9" t="s">
        <v>18</v>
      </c>
      <c r="C20" s="16" t="s">
        <v>19</v>
      </c>
      <c r="D20" s="17" t="s">
        <v>15</v>
      </c>
      <c r="E20" s="16" t="s">
        <v>30</v>
      </c>
      <c r="F20" s="62">
        <v>42055</v>
      </c>
      <c r="G20" s="18">
        <v>47790</v>
      </c>
      <c r="H20" s="59">
        <v>42369</v>
      </c>
      <c r="I20" s="19">
        <v>0</v>
      </c>
      <c r="J20" s="14">
        <f t="shared" si="0"/>
        <v>47790</v>
      </c>
      <c r="K20" s="15" t="s">
        <v>17</v>
      </c>
    </row>
    <row r="21" spans="2:11" s="20" customFormat="1" ht="21" customHeight="1" x14ac:dyDescent="0.25">
      <c r="B21" s="9" t="s">
        <v>18</v>
      </c>
      <c r="C21" s="16" t="s">
        <v>19</v>
      </c>
      <c r="D21" s="17" t="s">
        <v>15</v>
      </c>
      <c r="E21" s="16" t="s">
        <v>31</v>
      </c>
      <c r="F21" s="62">
        <v>42055</v>
      </c>
      <c r="G21" s="18">
        <v>24780</v>
      </c>
      <c r="H21" s="59">
        <v>42369</v>
      </c>
      <c r="I21" s="19">
        <v>0</v>
      </c>
      <c r="J21" s="14">
        <f t="shared" si="0"/>
        <v>24780</v>
      </c>
      <c r="K21" s="15" t="s">
        <v>17</v>
      </c>
    </row>
    <row r="22" spans="2:11" s="20" customFormat="1" ht="21" customHeight="1" x14ac:dyDescent="0.25">
      <c r="B22" s="9" t="s">
        <v>18</v>
      </c>
      <c r="C22" s="16" t="s">
        <v>19</v>
      </c>
      <c r="D22" s="17" t="s">
        <v>15</v>
      </c>
      <c r="E22" s="16" t="s">
        <v>32</v>
      </c>
      <c r="F22" s="62">
        <v>42055</v>
      </c>
      <c r="G22" s="18">
        <v>58292</v>
      </c>
      <c r="H22" s="59">
        <v>42369</v>
      </c>
      <c r="I22" s="19">
        <v>0</v>
      </c>
      <c r="J22" s="14">
        <f t="shared" si="0"/>
        <v>58292</v>
      </c>
      <c r="K22" s="15" t="s">
        <v>17</v>
      </c>
    </row>
    <row r="23" spans="2:11" s="20" customFormat="1" ht="21" customHeight="1" x14ac:dyDescent="0.25">
      <c r="B23" s="9" t="s">
        <v>33</v>
      </c>
      <c r="C23" s="16" t="s">
        <v>34</v>
      </c>
      <c r="D23" s="17" t="s">
        <v>35</v>
      </c>
      <c r="E23" s="16" t="s">
        <v>36</v>
      </c>
      <c r="F23" s="62">
        <v>42060</v>
      </c>
      <c r="G23" s="18">
        <v>24242.39</v>
      </c>
      <c r="H23" s="59">
        <v>42369</v>
      </c>
      <c r="I23" s="19">
        <v>0</v>
      </c>
      <c r="J23" s="14">
        <f t="shared" si="0"/>
        <v>24242.39</v>
      </c>
      <c r="K23" s="15" t="s">
        <v>17</v>
      </c>
    </row>
    <row r="24" spans="2:11" s="20" customFormat="1" ht="21" customHeight="1" x14ac:dyDescent="0.25">
      <c r="B24" s="9" t="s">
        <v>25</v>
      </c>
      <c r="C24" s="21" t="s">
        <v>22</v>
      </c>
      <c r="D24" s="17" t="s">
        <v>23</v>
      </c>
      <c r="E24" s="16" t="s">
        <v>37</v>
      </c>
      <c r="F24" s="62">
        <v>42063</v>
      </c>
      <c r="G24" s="18">
        <v>9780</v>
      </c>
      <c r="H24" s="59">
        <v>42369</v>
      </c>
      <c r="I24" s="19">
        <v>0</v>
      </c>
      <c r="J24" s="14">
        <f t="shared" si="0"/>
        <v>9780</v>
      </c>
      <c r="K24" s="15" t="s">
        <v>17</v>
      </c>
    </row>
    <row r="25" spans="2:11" s="20" customFormat="1" ht="21" customHeight="1" x14ac:dyDescent="0.25">
      <c r="B25" s="9" t="s">
        <v>38</v>
      </c>
      <c r="C25" s="16" t="s">
        <v>39</v>
      </c>
      <c r="D25" s="17" t="s">
        <v>35</v>
      </c>
      <c r="E25" s="16" t="s">
        <v>40</v>
      </c>
      <c r="F25" s="62">
        <v>42068</v>
      </c>
      <c r="G25" s="18">
        <v>1600</v>
      </c>
      <c r="H25" s="59">
        <v>42369</v>
      </c>
      <c r="I25" s="19">
        <v>0</v>
      </c>
      <c r="J25" s="14">
        <f t="shared" si="0"/>
        <v>1600</v>
      </c>
      <c r="K25" s="15" t="s">
        <v>17</v>
      </c>
    </row>
    <row r="26" spans="2:11" s="20" customFormat="1" ht="21" customHeight="1" x14ac:dyDescent="0.25">
      <c r="B26" s="9" t="s">
        <v>18</v>
      </c>
      <c r="C26" s="16" t="s">
        <v>19</v>
      </c>
      <c r="D26" s="17" t="s">
        <v>15</v>
      </c>
      <c r="E26" s="16" t="s">
        <v>41</v>
      </c>
      <c r="F26" s="62">
        <v>42073</v>
      </c>
      <c r="G26" s="18">
        <v>164728</v>
      </c>
      <c r="H26" s="59">
        <v>42369</v>
      </c>
      <c r="I26" s="19">
        <v>0</v>
      </c>
      <c r="J26" s="14">
        <f t="shared" si="0"/>
        <v>164728</v>
      </c>
      <c r="K26" s="15" t="s">
        <v>17</v>
      </c>
    </row>
    <row r="27" spans="2:11" s="20" customFormat="1" ht="21" customHeight="1" x14ac:dyDescent="0.25">
      <c r="B27" s="9" t="s">
        <v>33</v>
      </c>
      <c r="C27" s="16" t="s">
        <v>34</v>
      </c>
      <c r="D27" s="17" t="s">
        <v>42</v>
      </c>
      <c r="E27" s="16" t="s">
        <v>43</v>
      </c>
      <c r="F27" s="62">
        <v>42081</v>
      </c>
      <c r="G27" s="18">
        <v>62040.86</v>
      </c>
      <c r="H27" s="59">
        <v>42369</v>
      </c>
      <c r="I27" s="19">
        <v>0</v>
      </c>
      <c r="J27" s="14">
        <f t="shared" si="0"/>
        <v>62040.86</v>
      </c>
      <c r="K27" s="15" t="s">
        <v>17</v>
      </c>
    </row>
    <row r="28" spans="2:11" s="20" customFormat="1" ht="21" customHeight="1" x14ac:dyDescent="0.25">
      <c r="B28" s="9" t="s">
        <v>44</v>
      </c>
      <c r="C28" s="16" t="s">
        <v>45</v>
      </c>
      <c r="D28" s="17" t="s">
        <v>46</v>
      </c>
      <c r="E28" s="16" t="s">
        <v>47</v>
      </c>
      <c r="F28" s="62">
        <v>42081</v>
      </c>
      <c r="G28" s="18">
        <v>83796.52</v>
      </c>
      <c r="H28" s="59">
        <v>42369</v>
      </c>
      <c r="I28" s="19">
        <v>0</v>
      </c>
      <c r="J28" s="14">
        <f t="shared" si="0"/>
        <v>83796.52</v>
      </c>
      <c r="K28" s="15" t="s">
        <v>17</v>
      </c>
    </row>
    <row r="29" spans="2:11" s="20" customFormat="1" ht="21" customHeight="1" x14ac:dyDescent="0.25">
      <c r="B29" s="9" t="s">
        <v>44</v>
      </c>
      <c r="C29" s="16" t="s">
        <v>45</v>
      </c>
      <c r="D29" s="17" t="s">
        <v>15</v>
      </c>
      <c r="E29" s="16" t="s">
        <v>48</v>
      </c>
      <c r="F29" s="62">
        <v>42084</v>
      </c>
      <c r="G29" s="18">
        <v>55719.6</v>
      </c>
      <c r="H29" s="59">
        <v>42369</v>
      </c>
      <c r="I29" s="19">
        <v>0</v>
      </c>
      <c r="J29" s="14">
        <f t="shared" si="0"/>
        <v>55719.6</v>
      </c>
      <c r="K29" s="15" t="s">
        <v>17</v>
      </c>
    </row>
    <row r="30" spans="2:11" s="20" customFormat="1" ht="21" customHeight="1" x14ac:dyDescent="0.25">
      <c r="B30" s="9" t="s">
        <v>18</v>
      </c>
      <c r="C30" s="16" t="s">
        <v>19</v>
      </c>
      <c r="D30" s="17" t="s">
        <v>15</v>
      </c>
      <c r="E30" s="16" t="s">
        <v>49</v>
      </c>
      <c r="F30" s="62">
        <v>42086</v>
      </c>
      <c r="G30" s="18">
        <v>116088.4</v>
      </c>
      <c r="H30" s="59">
        <v>42369</v>
      </c>
      <c r="I30" s="19">
        <v>0</v>
      </c>
      <c r="J30" s="14">
        <f t="shared" si="0"/>
        <v>116088.4</v>
      </c>
      <c r="K30" s="15" t="s">
        <v>17</v>
      </c>
    </row>
    <row r="31" spans="2:11" s="20" customFormat="1" ht="21" customHeight="1" x14ac:dyDescent="0.25">
      <c r="B31" s="9" t="s">
        <v>38</v>
      </c>
      <c r="C31" s="16" t="s">
        <v>39</v>
      </c>
      <c r="D31" s="17" t="s">
        <v>35</v>
      </c>
      <c r="E31" s="16" t="s">
        <v>50</v>
      </c>
      <c r="F31" s="62">
        <v>42087</v>
      </c>
      <c r="G31" s="18">
        <v>1800</v>
      </c>
      <c r="H31" s="59">
        <v>42369</v>
      </c>
      <c r="I31" s="19">
        <v>0</v>
      </c>
      <c r="J31" s="14">
        <f t="shared" si="0"/>
        <v>1800</v>
      </c>
      <c r="K31" s="15" t="s">
        <v>17</v>
      </c>
    </row>
    <row r="32" spans="2:11" s="20" customFormat="1" ht="21" customHeight="1" x14ac:dyDescent="0.25">
      <c r="B32" s="9" t="s">
        <v>21</v>
      </c>
      <c r="C32" s="21" t="s">
        <v>22</v>
      </c>
      <c r="D32" s="17" t="s">
        <v>23</v>
      </c>
      <c r="E32" s="16" t="s">
        <v>51</v>
      </c>
      <c r="F32" s="62">
        <v>42094</v>
      </c>
      <c r="G32" s="18">
        <v>12881.5</v>
      </c>
      <c r="H32" s="59">
        <v>42369</v>
      </c>
      <c r="I32" s="19">
        <v>0</v>
      </c>
      <c r="J32" s="14">
        <f t="shared" si="0"/>
        <v>12881.5</v>
      </c>
      <c r="K32" s="15" t="s">
        <v>17</v>
      </c>
    </row>
    <row r="33" spans="2:11" s="20" customFormat="1" ht="21" customHeight="1" x14ac:dyDescent="0.25">
      <c r="B33" s="9" t="s">
        <v>21</v>
      </c>
      <c r="C33" s="21" t="s">
        <v>22</v>
      </c>
      <c r="D33" s="17" t="s">
        <v>23</v>
      </c>
      <c r="E33" s="16" t="s">
        <v>52</v>
      </c>
      <c r="F33" s="62">
        <v>42094</v>
      </c>
      <c r="G33" s="18">
        <v>13330</v>
      </c>
      <c r="H33" s="59">
        <v>42369</v>
      </c>
      <c r="I33" s="19">
        <v>0</v>
      </c>
      <c r="J33" s="14">
        <f t="shared" si="0"/>
        <v>13330</v>
      </c>
      <c r="K33" s="15" t="s">
        <v>17</v>
      </c>
    </row>
    <row r="34" spans="2:11" s="20" customFormat="1" ht="21" customHeight="1" x14ac:dyDescent="0.25">
      <c r="B34" s="9" t="s">
        <v>21</v>
      </c>
      <c r="C34" s="21" t="s">
        <v>22</v>
      </c>
      <c r="D34" s="17" t="s">
        <v>23</v>
      </c>
      <c r="E34" s="16" t="s">
        <v>53</v>
      </c>
      <c r="F34" s="62">
        <v>42155</v>
      </c>
      <c r="G34" s="18">
        <v>18995</v>
      </c>
      <c r="H34" s="59">
        <v>42369</v>
      </c>
      <c r="I34" s="19">
        <v>0</v>
      </c>
      <c r="J34" s="14">
        <f t="shared" si="0"/>
        <v>18995</v>
      </c>
      <c r="K34" s="15" t="s">
        <v>17</v>
      </c>
    </row>
    <row r="35" spans="2:11" s="20" customFormat="1" ht="21" customHeight="1" x14ac:dyDescent="0.25">
      <c r="B35" s="9" t="s">
        <v>25</v>
      </c>
      <c r="C35" s="21" t="s">
        <v>22</v>
      </c>
      <c r="D35" s="17" t="s">
        <v>23</v>
      </c>
      <c r="E35" s="16" t="s">
        <v>54</v>
      </c>
      <c r="F35" s="62">
        <v>42156</v>
      </c>
      <c r="G35" s="18">
        <v>12438</v>
      </c>
      <c r="H35" s="59">
        <v>42369</v>
      </c>
      <c r="I35" s="19">
        <v>0</v>
      </c>
      <c r="J35" s="14">
        <f t="shared" si="0"/>
        <v>12438</v>
      </c>
      <c r="K35" s="15" t="s">
        <v>17</v>
      </c>
    </row>
    <row r="36" spans="2:11" s="20" customFormat="1" ht="21" customHeight="1" x14ac:dyDescent="0.25">
      <c r="B36" s="9" t="s">
        <v>55</v>
      </c>
      <c r="C36" s="16" t="s">
        <v>56</v>
      </c>
      <c r="D36" s="17" t="s">
        <v>57</v>
      </c>
      <c r="E36" s="16" t="s">
        <v>58</v>
      </c>
      <c r="F36" s="62">
        <v>42164</v>
      </c>
      <c r="G36" s="18">
        <v>4720</v>
      </c>
      <c r="H36" s="59">
        <v>42369</v>
      </c>
      <c r="I36" s="19">
        <v>0</v>
      </c>
      <c r="J36" s="14">
        <f t="shared" si="0"/>
        <v>4720</v>
      </c>
      <c r="K36" s="15" t="s">
        <v>17</v>
      </c>
    </row>
    <row r="37" spans="2:11" s="20" customFormat="1" ht="21" customHeight="1" x14ac:dyDescent="0.25">
      <c r="B37" s="9" t="s">
        <v>55</v>
      </c>
      <c r="C37" s="16" t="s">
        <v>56</v>
      </c>
      <c r="D37" s="17" t="s">
        <v>57</v>
      </c>
      <c r="E37" s="16" t="s">
        <v>59</v>
      </c>
      <c r="F37" s="62">
        <v>42164</v>
      </c>
      <c r="G37" s="18">
        <v>23246</v>
      </c>
      <c r="H37" s="59">
        <v>42369</v>
      </c>
      <c r="I37" s="19">
        <v>0</v>
      </c>
      <c r="J37" s="14">
        <f t="shared" si="0"/>
        <v>23246</v>
      </c>
      <c r="K37" s="15" t="s">
        <v>17</v>
      </c>
    </row>
    <row r="38" spans="2:11" s="20" customFormat="1" ht="21" customHeight="1" x14ac:dyDescent="0.25">
      <c r="B38" s="9" t="s">
        <v>55</v>
      </c>
      <c r="C38" s="16" t="s">
        <v>56</v>
      </c>
      <c r="D38" s="17" t="s">
        <v>57</v>
      </c>
      <c r="E38" s="16" t="s">
        <v>60</v>
      </c>
      <c r="F38" s="62">
        <v>42167</v>
      </c>
      <c r="G38" s="18">
        <v>32951.5</v>
      </c>
      <c r="H38" s="59">
        <v>42369</v>
      </c>
      <c r="I38" s="19">
        <v>0</v>
      </c>
      <c r="J38" s="14">
        <f t="shared" si="0"/>
        <v>32951.5</v>
      </c>
      <c r="K38" s="15" t="s">
        <v>17</v>
      </c>
    </row>
    <row r="39" spans="2:11" s="20" customFormat="1" ht="21" customHeight="1" x14ac:dyDescent="0.25">
      <c r="B39" s="9" t="s">
        <v>21</v>
      </c>
      <c r="C39" s="21" t="s">
        <v>22</v>
      </c>
      <c r="D39" s="17" t="s">
        <v>23</v>
      </c>
      <c r="E39" s="16" t="s">
        <v>61</v>
      </c>
      <c r="F39" s="62">
        <v>42185</v>
      </c>
      <c r="G39" s="18">
        <v>30635</v>
      </c>
      <c r="H39" s="59">
        <v>42369</v>
      </c>
      <c r="I39" s="19">
        <v>0</v>
      </c>
      <c r="J39" s="14">
        <f t="shared" si="0"/>
        <v>30635</v>
      </c>
      <c r="K39" s="15" t="s">
        <v>17</v>
      </c>
    </row>
    <row r="40" spans="2:11" s="20" customFormat="1" ht="21" customHeight="1" x14ac:dyDescent="0.25">
      <c r="B40" s="9" t="s">
        <v>21</v>
      </c>
      <c r="C40" s="21" t="s">
        <v>22</v>
      </c>
      <c r="D40" s="17" t="s">
        <v>23</v>
      </c>
      <c r="E40" s="16" t="s">
        <v>62</v>
      </c>
      <c r="F40" s="62">
        <v>42185</v>
      </c>
      <c r="G40" s="18">
        <v>11469.75</v>
      </c>
      <c r="H40" s="59">
        <v>42369</v>
      </c>
      <c r="I40" s="19">
        <v>0</v>
      </c>
      <c r="J40" s="14">
        <f t="shared" si="0"/>
        <v>11469.75</v>
      </c>
      <c r="K40" s="15" t="s">
        <v>17</v>
      </c>
    </row>
    <row r="41" spans="2:11" s="20" customFormat="1" ht="21" customHeight="1" x14ac:dyDescent="0.25">
      <c r="B41" s="9" t="s">
        <v>33</v>
      </c>
      <c r="C41" s="16" t="s">
        <v>34</v>
      </c>
      <c r="D41" s="17" t="s">
        <v>42</v>
      </c>
      <c r="E41" s="16" t="s">
        <v>63</v>
      </c>
      <c r="F41" s="62">
        <v>42187</v>
      </c>
      <c r="G41" s="18">
        <v>39152.400000000001</v>
      </c>
      <c r="H41" s="59">
        <v>42369</v>
      </c>
      <c r="I41" s="19">
        <v>0</v>
      </c>
      <c r="J41" s="14">
        <f t="shared" si="0"/>
        <v>39152.400000000001</v>
      </c>
      <c r="K41" s="15" t="s">
        <v>17</v>
      </c>
    </row>
    <row r="42" spans="2:11" s="20" customFormat="1" ht="21" customHeight="1" x14ac:dyDescent="0.25">
      <c r="B42" s="9" t="s">
        <v>55</v>
      </c>
      <c r="C42" s="16" t="s">
        <v>56</v>
      </c>
      <c r="D42" s="17" t="str">
        <f>VLOOKUP(C42,'[1]cuentas por pagar Sept. 2022'!A61:I365,2,FALSE)</f>
        <v>MEDIO MOTOR</v>
      </c>
      <c r="E42" s="16" t="s">
        <v>64</v>
      </c>
      <c r="F42" s="62">
        <v>42198</v>
      </c>
      <c r="G42" s="18">
        <v>119681.5</v>
      </c>
      <c r="H42" s="59">
        <v>42369</v>
      </c>
      <c r="I42" s="19">
        <v>0</v>
      </c>
      <c r="J42" s="14">
        <f t="shared" si="0"/>
        <v>119681.5</v>
      </c>
      <c r="K42" s="15" t="s">
        <v>17</v>
      </c>
    </row>
    <row r="43" spans="2:11" s="20" customFormat="1" ht="21" customHeight="1" x14ac:dyDescent="0.25">
      <c r="B43" s="9" t="s">
        <v>33</v>
      </c>
      <c r="C43" s="16" t="s">
        <v>34</v>
      </c>
      <c r="D43" s="17" t="s">
        <v>42</v>
      </c>
      <c r="E43" s="16" t="s">
        <v>65</v>
      </c>
      <c r="F43" s="62">
        <v>42219</v>
      </c>
      <c r="G43" s="18">
        <v>84324.01</v>
      </c>
      <c r="H43" s="59">
        <v>42369</v>
      </c>
      <c r="I43" s="19">
        <v>0</v>
      </c>
      <c r="J43" s="14">
        <f t="shared" si="0"/>
        <v>84324.01</v>
      </c>
      <c r="K43" s="15" t="s">
        <v>17</v>
      </c>
    </row>
    <row r="44" spans="2:11" s="20" customFormat="1" ht="21" customHeight="1" x14ac:dyDescent="0.25">
      <c r="B44" s="9" t="s">
        <v>55</v>
      </c>
      <c r="C44" s="16" t="s">
        <v>56</v>
      </c>
      <c r="D44" s="17" t="s">
        <v>57</v>
      </c>
      <c r="E44" s="16" t="s">
        <v>51</v>
      </c>
      <c r="F44" s="62">
        <v>42223</v>
      </c>
      <c r="G44" s="18">
        <v>88500</v>
      </c>
      <c r="H44" s="59">
        <v>42369</v>
      </c>
      <c r="I44" s="19">
        <v>0</v>
      </c>
      <c r="J44" s="14">
        <f t="shared" si="0"/>
        <v>88500</v>
      </c>
      <c r="K44" s="15" t="s">
        <v>17</v>
      </c>
    </row>
    <row r="45" spans="2:11" s="20" customFormat="1" ht="21" customHeight="1" x14ac:dyDescent="0.25">
      <c r="B45" s="9" t="s">
        <v>55</v>
      </c>
      <c r="C45" s="16" t="s">
        <v>56</v>
      </c>
      <c r="D45" s="17" t="s">
        <v>57</v>
      </c>
      <c r="E45" s="16" t="s">
        <v>66</v>
      </c>
      <c r="F45" s="62">
        <v>42223</v>
      </c>
      <c r="G45" s="18">
        <v>41300</v>
      </c>
      <c r="H45" s="59">
        <v>42369</v>
      </c>
      <c r="I45" s="19">
        <v>0</v>
      </c>
      <c r="J45" s="14">
        <f t="shared" si="0"/>
        <v>41300</v>
      </c>
      <c r="K45" s="15" t="s">
        <v>17</v>
      </c>
    </row>
    <row r="46" spans="2:11" s="20" customFormat="1" ht="21" customHeight="1" x14ac:dyDescent="0.25">
      <c r="B46" s="9" t="s">
        <v>33</v>
      </c>
      <c r="C46" s="16" t="s">
        <v>34</v>
      </c>
      <c r="D46" s="17" t="s">
        <v>42</v>
      </c>
      <c r="E46" s="16" t="s">
        <v>67</v>
      </c>
      <c r="F46" s="62">
        <v>42261</v>
      </c>
      <c r="G46" s="18">
        <v>3152.96</v>
      </c>
      <c r="H46" s="59">
        <v>42369</v>
      </c>
      <c r="I46" s="19">
        <v>0</v>
      </c>
      <c r="J46" s="14">
        <f t="shared" si="0"/>
        <v>3152.96</v>
      </c>
      <c r="K46" s="15" t="s">
        <v>17</v>
      </c>
    </row>
    <row r="47" spans="2:11" s="20" customFormat="1" ht="21" customHeight="1" x14ac:dyDescent="0.25">
      <c r="B47" s="9" t="s">
        <v>68</v>
      </c>
      <c r="C47" s="16" t="s">
        <v>69</v>
      </c>
      <c r="D47" s="17" t="str">
        <f>VLOOKUP(C47,'[1]cuentas por pagar Sept. 2022'!A13:I317,2,FALSE)</f>
        <v>USO HABIT. Y ALMUERZO</v>
      </c>
      <c r="E47" s="16" t="s">
        <v>70</v>
      </c>
      <c r="F47" s="62">
        <v>42307</v>
      </c>
      <c r="G47" s="18">
        <v>704150</v>
      </c>
      <c r="H47" s="59">
        <v>42369</v>
      </c>
      <c r="I47" s="19">
        <v>0</v>
      </c>
      <c r="J47" s="14">
        <f t="shared" si="0"/>
        <v>704150</v>
      </c>
      <c r="K47" s="15" t="s">
        <v>17</v>
      </c>
    </row>
    <row r="48" spans="2:11" s="20" customFormat="1" ht="21" customHeight="1" x14ac:dyDescent="0.25">
      <c r="B48" s="9" t="s">
        <v>68</v>
      </c>
      <c r="C48" s="16" t="s">
        <v>69</v>
      </c>
      <c r="D48" s="17" t="str">
        <f>VLOOKUP(C48,'[1]cuentas por pagar Sept. 2022'!A14:I318,2,FALSE)</f>
        <v>USO HABIT. Y ALMUERZO</v>
      </c>
      <c r="E48" s="16" t="s">
        <v>71</v>
      </c>
      <c r="F48" s="62">
        <v>42327</v>
      </c>
      <c r="G48" s="18">
        <v>11290</v>
      </c>
      <c r="H48" s="59">
        <v>42369</v>
      </c>
      <c r="I48" s="19">
        <v>0</v>
      </c>
      <c r="J48" s="14">
        <f t="shared" si="0"/>
        <v>11290</v>
      </c>
      <c r="K48" s="15" t="s">
        <v>17</v>
      </c>
    </row>
    <row r="49" spans="2:11" s="20" customFormat="1" ht="21" customHeight="1" x14ac:dyDescent="0.25">
      <c r="B49" s="9" t="s">
        <v>72</v>
      </c>
      <c r="C49" s="16" t="s">
        <v>73</v>
      </c>
      <c r="D49" s="17" t="s">
        <v>74</v>
      </c>
      <c r="E49" s="16" t="s">
        <v>75</v>
      </c>
      <c r="F49" s="62">
        <v>42367</v>
      </c>
      <c r="G49" s="18">
        <v>103840</v>
      </c>
      <c r="H49" s="59">
        <v>42369</v>
      </c>
      <c r="I49" s="19">
        <v>0</v>
      </c>
      <c r="J49" s="14">
        <f t="shared" si="0"/>
        <v>103840</v>
      </c>
      <c r="K49" s="15" t="s">
        <v>17</v>
      </c>
    </row>
    <row r="50" spans="2:11" s="20" customFormat="1" ht="21" customHeight="1" x14ac:dyDescent="0.25">
      <c r="B50" s="9" t="s">
        <v>76</v>
      </c>
      <c r="C50" s="16" t="s">
        <v>77</v>
      </c>
      <c r="D50" s="17" t="s">
        <v>78</v>
      </c>
      <c r="E50" s="16" t="s">
        <v>79</v>
      </c>
      <c r="F50" s="62">
        <v>42480</v>
      </c>
      <c r="G50" s="18">
        <v>37760</v>
      </c>
      <c r="H50" s="59">
        <v>42735</v>
      </c>
      <c r="I50" s="19">
        <v>0</v>
      </c>
      <c r="J50" s="14">
        <f t="shared" si="0"/>
        <v>37760</v>
      </c>
      <c r="K50" s="15" t="s">
        <v>17</v>
      </c>
    </row>
    <row r="51" spans="2:11" s="20" customFormat="1" ht="21" customHeight="1" x14ac:dyDescent="0.25">
      <c r="B51" s="9" t="s">
        <v>80</v>
      </c>
      <c r="C51" s="16" t="s">
        <v>81</v>
      </c>
      <c r="D51" s="17" t="s">
        <v>82</v>
      </c>
      <c r="E51" s="16" t="s">
        <v>83</v>
      </c>
      <c r="F51" s="62">
        <v>42504</v>
      </c>
      <c r="G51" s="18">
        <v>2242</v>
      </c>
      <c r="H51" s="59">
        <v>42735</v>
      </c>
      <c r="I51" s="19">
        <v>0</v>
      </c>
      <c r="J51" s="14">
        <f t="shared" si="0"/>
        <v>2242</v>
      </c>
      <c r="K51" s="15" t="s">
        <v>17</v>
      </c>
    </row>
    <row r="52" spans="2:11" s="20" customFormat="1" ht="21" customHeight="1" x14ac:dyDescent="0.25">
      <c r="B52" s="9" t="s">
        <v>38</v>
      </c>
      <c r="C52" s="16" t="s">
        <v>39</v>
      </c>
      <c r="D52" s="17" t="s">
        <v>35</v>
      </c>
      <c r="E52" s="16" t="s">
        <v>84</v>
      </c>
      <c r="F52" s="62">
        <v>42522</v>
      </c>
      <c r="G52" s="18">
        <v>1800</v>
      </c>
      <c r="H52" s="59">
        <v>42735</v>
      </c>
      <c r="I52" s="19">
        <v>0</v>
      </c>
      <c r="J52" s="14">
        <f t="shared" si="0"/>
        <v>1800</v>
      </c>
      <c r="K52" s="15" t="s">
        <v>17</v>
      </c>
    </row>
    <row r="53" spans="2:11" s="20" customFormat="1" ht="21" customHeight="1" x14ac:dyDescent="0.25">
      <c r="B53" s="9" t="s">
        <v>80</v>
      </c>
      <c r="C53" s="16" t="s">
        <v>81</v>
      </c>
      <c r="D53" s="17" t="s">
        <v>85</v>
      </c>
      <c r="E53" s="16" t="s">
        <v>86</v>
      </c>
      <c r="F53" s="62">
        <v>42570</v>
      </c>
      <c r="G53" s="18">
        <v>31388</v>
      </c>
      <c r="H53" s="59">
        <v>42735</v>
      </c>
      <c r="I53" s="19">
        <v>0</v>
      </c>
      <c r="J53" s="14">
        <f t="shared" si="0"/>
        <v>31388</v>
      </c>
      <c r="K53" s="15" t="s">
        <v>17</v>
      </c>
    </row>
    <row r="54" spans="2:11" s="20" customFormat="1" ht="21" customHeight="1" x14ac:dyDescent="0.25">
      <c r="B54" s="9" t="s">
        <v>76</v>
      </c>
      <c r="C54" s="16" t="s">
        <v>77</v>
      </c>
      <c r="D54" s="17" t="s">
        <v>78</v>
      </c>
      <c r="E54" s="16" t="s">
        <v>87</v>
      </c>
      <c r="F54" s="62">
        <v>42582</v>
      </c>
      <c r="G54" s="18">
        <v>56638.82</v>
      </c>
      <c r="H54" s="59">
        <v>42735</v>
      </c>
      <c r="I54" s="19">
        <v>0</v>
      </c>
      <c r="J54" s="14">
        <f t="shared" si="0"/>
        <v>56638.82</v>
      </c>
      <c r="K54" s="15" t="s">
        <v>17</v>
      </c>
    </row>
    <row r="55" spans="2:11" s="20" customFormat="1" ht="21" customHeight="1" x14ac:dyDescent="0.25">
      <c r="B55" s="9" t="s">
        <v>88</v>
      </c>
      <c r="C55" s="16" t="s">
        <v>89</v>
      </c>
      <c r="D55" s="17" t="str">
        <f>VLOOKUP(C55,'[1]cuentas por pagar Sept. 2022'!A15:I319,2,FALSE)</f>
        <v>ARCHIVO VERTICAL</v>
      </c>
      <c r="E55" s="16" t="s">
        <v>90</v>
      </c>
      <c r="F55" s="62">
        <v>42601</v>
      </c>
      <c r="G55" s="18">
        <v>101612.16</v>
      </c>
      <c r="H55" s="59">
        <v>42735</v>
      </c>
      <c r="I55" s="19">
        <v>0</v>
      </c>
      <c r="J55" s="14">
        <f t="shared" si="0"/>
        <v>101612.16</v>
      </c>
      <c r="K55" s="15" t="s">
        <v>17</v>
      </c>
    </row>
    <row r="56" spans="2:11" s="20" customFormat="1" ht="21" customHeight="1" x14ac:dyDescent="0.25">
      <c r="B56" s="9" t="s">
        <v>91</v>
      </c>
      <c r="C56" s="16" t="s">
        <v>92</v>
      </c>
      <c r="D56" s="17" t="str">
        <f>VLOOKUP(C56,'[1]cuentas por pagar Sept. 2022'!A28:I332,2,FALSE)</f>
        <v>EQUIPO DE OFICINA</v>
      </c>
      <c r="E56" s="16" t="s">
        <v>93</v>
      </c>
      <c r="F56" s="62">
        <v>42620</v>
      </c>
      <c r="G56" s="18">
        <v>10240</v>
      </c>
      <c r="H56" s="59">
        <v>42735</v>
      </c>
      <c r="I56" s="19">
        <v>0</v>
      </c>
      <c r="J56" s="14">
        <f t="shared" si="0"/>
        <v>10240</v>
      </c>
      <c r="K56" s="15" t="s">
        <v>17</v>
      </c>
    </row>
    <row r="57" spans="2:11" s="20" customFormat="1" ht="21" customHeight="1" x14ac:dyDescent="0.25">
      <c r="B57" s="9" t="s">
        <v>94</v>
      </c>
      <c r="C57" s="16" t="s">
        <v>95</v>
      </c>
      <c r="D57" s="17" t="str">
        <f>VLOOKUP(C57,'[1]cuentas por pagar Sept. 2022'!A56:I360,2,FALSE)</f>
        <v>PLATO Y DISCO FRICCION</v>
      </c>
      <c r="E57" s="16" t="s">
        <v>96</v>
      </c>
      <c r="F57" s="62">
        <v>42626</v>
      </c>
      <c r="G57" s="18">
        <v>18800.23</v>
      </c>
      <c r="H57" s="59">
        <v>42735</v>
      </c>
      <c r="I57" s="19">
        <v>0</v>
      </c>
      <c r="J57" s="14">
        <f t="shared" si="0"/>
        <v>18800.23</v>
      </c>
      <c r="K57" s="15" t="s">
        <v>17</v>
      </c>
    </row>
    <row r="58" spans="2:11" s="20" customFormat="1" ht="21" customHeight="1" x14ac:dyDescent="0.25">
      <c r="B58" s="9" t="s">
        <v>97</v>
      </c>
      <c r="C58" s="16" t="s">
        <v>98</v>
      </c>
      <c r="D58" s="17" t="s">
        <v>99</v>
      </c>
      <c r="E58" s="16" t="s">
        <v>100</v>
      </c>
      <c r="F58" s="62">
        <v>42626</v>
      </c>
      <c r="G58" s="18">
        <v>19942</v>
      </c>
      <c r="H58" s="59">
        <v>42735</v>
      </c>
      <c r="I58" s="19">
        <v>0</v>
      </c>
      <c r="J58" s="14">
        <f t="shared" si="0"/>
        <v>19942</v>
      </c>
      <c r="K58" s="15" t="s">
        <v>17</v>
      </c>
    </row>
    <row r="59" spans="2:11" s="20" customFormat="1" ht="39.75" customHeight="1" x14ac:dyDescent="0.25">
      <c r="B59" s="9" t="s">
        <v>80</v>
      </c>
      <c r="C59" s="16" t="s">
        <v>81</v>
      </c>
      <c r="D59" s="17" t="s">
        <v>101</v>
      </c>
      <c r="E59" s="16" t="s">
        <v>102</v>
      </c>
      <c r="F59" s="62">
        <v>42627</v>
      </c>
      <c r="G59" s="18">
        <v>126507.8</v>
      </c>
      <c r="H59" s="59">
        <v>42735</v>
      </c>
      <c r="I59" s="19">
        <v>0</v>
      </c>
      <c r="J59" s="14">
        <f t="shared" si="0"/>
        <v>126507.8</v>
      </c>
      <c r="K59" s="15" t="s">
        <v>17</v>
      </c>
    </row>
    <row r="60" spans="2:11" s="20" customFormat="1" ht="20.25" customHeight="1" x14ac:dyDescent="0.25">
      <c r="B60" s="9" t="s">
        <v>97</v>
      </c>
      <c r="C60" s="16" t="s">
        <v>103</v>
      </c>
      <c r="D60" s="17" t="s">
        <v>104</v>
      </c>
      <c r="E60" s="16" t="s">
        <v>105</v>
      </c>
      <c r="F60" s="62">
        <v>42627</v>
      </c>
      <c r="G60" s="18">
        <v>18585</v>
      </c>
      <c r="H60" s="59">
        <v>42735</v>
      </c>
      <c r="I60" s="19">
        <v>0</v>
      </c>
      <c r="J60" s="14">
        <f t="shared" si="0"/>
        <v>18585</v>
      </c>
      <c r="K60" s="15" t="s">
        <v>17</v>
      </c>
    </row>
    <row r="61" spans="2:11" s="20" customFormat="1" ht="20.25" customHeight="1" x14ac:dyDescent="0.25">
      <c r="B61" s="9">
        <v>101014334</v>
      </c>
      <c r="C61" s="16" t="s">
        <v>106</v>
      </c>
      <c r="D61" s="17" t="s">
        <v>107</v>
      </c>
      <c r="E61" s="16" t="s">
        <v>108</v>
      </c>
      <c r="F61" s="62">
        <v>42628</v>
      </c>
      <c r="G61" s="18">
        <v>259977.60000000001</v>
      </c>
      <c r="H61" s="59">
        <v>42735</v>
      </c>
      <c r="I61" s="19">
        <v>0</v>
      </c>
      <c r="J61" s="14">
        <f t="shared" si="0"/>
        <v>259977.60000000001</v>
      </c>
      <c r="K61" s="15" t="s">
        <v>17</v>
      </c>
    </row>
    <row r="62" spans="2:11" s="20" customFormat="1" ht="20.25" customHeight="1" x14ac:dyDescent="0.25">
      <c r="B62" s="9" t="s">
        <v>109</v>
      </c>
      <c r="C62" s="16" t="s">
        <v>98</v>
      </c>
      <c r="D62" s="17" t="s">
        <v>110</v>
      </c>
      <c r="E62" s="16" t="s">
        <v>111</v>
      </c>
      <c r="F62" s="62">
        <v>42628</v>
      </c>
      <c r="G62" s="18">
        <v>17700</v>
      </c>
      <c r="H62" s="59">
        <v>42735</v>
      </c>
      <c r="I62" s="19">
        <v>0</v>
      </c>
      <c r="J62" s="14">
        <f t="shared" si="0"/>
        <v>17700</v>
      </c>
      <c r="K62" s="15" t="s">
        <v>17</v>
      </c>
    </row>
    <row r="63" spans="2:11" s="20" customFormat="1" ht="21" customHeight="1" x14ac:dyDescent="0.25">
      <c r="B63" s="9" t="s">
        <v>112</v>
      </c>
      <c r="C63" s="21" t="s">
        <v>113</v>
      </c>
      <c r="D63" s="17" t="s">
        <v>114</v>
      </c>
      <c r="E63" s="16" t="s">
        <v>115</v>
      </c>
      <c r="F63" s="62">
        <v>42702</v>
      </c>
      <c r="G63" s="18">
        <v>128952</v>
      </c>
      <c r="H63" s="59">
        <v>42735</v>
      </c>
      <c r="I63" s="19">
        <v>0</v>
      </c>
      <c r="J63" s="14">
        <f t="shared" si="0"/>
        <v>128952</v>
      </c>
      <c r="K63" s="15" t="s">
        <v>17</v>
      </c>
    </row>
    <row r="64" spans="2:11" s="20" customFormat="1" ht="21" customHeight="1" x14ac:dyDescent="0.25">
      <c r="B64" s="9" t="s">
        <v>116</v>
      </c>
      <c r="C64" s="16" t="s">
        <v>117</v>
      </c>
      <c r="D64" s="17" t="str">
        <f>VLOOKUP(C64,'[1]cuentas por pagar Sept. 2022'!A47:I351,2,FALSE)</f>
        <v>MATERIALES DE OFICINA</v>
      </c>
      <c r="E64" s="16" t="s">
        <v>118</v>
      </c>
      <c r="F64" s="62">
        <v>42861</v>
      </c>
      <c r="G64" s="18">
        <v>432888.9</v>
      </c>
      <c r="H64" s="59">
        <v>43100</v>
      </c>
      <c r="I64" s="19">
        <v>0</v>
      </c>
      <c r="J64" s="14">
        <f t="shared" si="0"/>
        <v>432888.9</v>
      </c>
      <c r="K64" s="15" t="s">
        <v>17</v>
      </c>
    </row>
    <row r="65" spans="2:11" s="20" customFormat="1" ht="21" customHeight="1" x14ac:dyDescent="0.25">
      <c r="B65" s="9" t="s">
        <v>119</v>
      </c>
      <c r="C65" s="16" t="s">
        <v>120</v>
      </c>
      <c r="D65" s="17" t="str">
        <f>VLOOKUP(C65,'[1]cuentas por pagar Sept. 2022'!A38:I342,2,FALSE)</f>
        <v>REPARACION DE AIRE</v>
      </c>
      <c r="E65" s="16" t="s">
        <v>121</v>
      </c>
      <c r="F65" s="62">
        <v>42958</v>
      </c>
      <c r="G65" s="18">
        <v>94205.3</v>
      </c>
      <c r="H65" s="59">
        <v>43100</v>
      </c>
      <c r="I65" s="19">
        <v>0</v>
      </c>
      <c r="J65" s="14">
        <f t="shared" si="0"/>
        <v>94205.3</v>
      </c>
      <c r="K65" s="15" t="s">
        <v>17</v>
      </c>
    </row>
    <row r="66" spans="2:11" s="20" customFormat="1" ht="21" customHeight="1" x14ac:dyDescent="0.25">
      <c r="B66" s="9" t="s">
        <v>122</v>
      </c>
      <c r="C66" s="16" t="s">
        <v>123</v>
      </c>
      <c r="D66" s="17" t="s">
        <v>124</v>
      </c>
      <c r="E66" s="16" t="s">
        <v>125</v>
      </c>
      <c r="F66" s="62">
        <v>43634</v>
      </c>
      <c r="G66" s="18">
        <v>5705.3</v>
      </c>
      <c r="H66" s="59">
        <v>43830</v>
      </c>
      <c r="I66" s="19">
        <v>0</v>
      </c>
      <c r="J66" s="14">
        <f t="shared" si="0"/>
        <v>5705.3</v>
      </c>
      <c r="K66" s="15" t="s">
        <v>17</v>
      </c>
    </row>
    <row r="67" spans="2:11" s="20" customFormat="1" ht="32.25" customHeight="1" x14ac:dyDescent="0.25">
      <c r="B67" s="9" t="s">
        <v>122</v>
      </c>
      <c r="C67" s="16" t="s">
        <v>126</v>
      </c>
      <c r="D67" s="17" t="s">
        <v>124</v>
      </c>
      <c r="E67" s="16" t="s">
        <v>127</v>
      </c>
      <c r="F67" s="62">
        <v>43635</v>
      </c>
      <c r="G67" s="18">
        <v>7955.91</v>
      </c>
      <c r="H67" s="59">
        <v>43830</v>
      </c>
      <c r="I67" s="19">
        <v>0</v>
      </c>
      <c r="J67" s="14">
        <f t="shared" si="0"/>
        <v>7955.91</v>
      </c>
      <c r="K67" s="15" t="s">
        <v>17</v>
      </c>
    </row>
    <row r="68" spans="2:11" s="20" customFormat="1" ht="38.25" customHeight="1" x14ac:dyDescent="0.25">
      <c r="B68" s="9" t="s">
        <v>128</v>
      </c>
      <c r="C68" s="16" t="s">
        <v>129</v>
      </c>
      <c r="D68" s="17" t="s">
        <v>15</v>
      </c>
      <c r="E68" s="9">
        <v>16103</v>
      </c>
      <c r="F68" s="62">
        <v>43829</v>
      </c>
      <c r="G68" s="18">
        <v>12000</v>
      </c>
      <c r="H68" s="59">
        <v>43830</v>
      </c>
      <c r="I68" s="19">
        <v>0</v>
      </c>
      <c r="J68" s="14">
        <f t="shared" si="0"/>
        <v>12000</v>
      </c>
      <c r="K68" s="15" t="s">
        <v>17</v>
      </c>
    </row>
    <row r="69" spans="2:11" s="20" customFormat="1" ht="29.25" customHeight="1" x14ac:dyDescent="0.25">
      <c r="B69" s="9" t="s">
        <v>130</v>
      </c>
      <c r="C69" s="16" t="s">
        <v>131</v>
      </c>
      <c r="D69" s="17" t="str">
        <f>VLOOKUP(C69,'[1]cuentas por pagar Sept. 2022'!A37:I341,2,FALSE)</f>
        <v>ALQUILER</v>
      </c>
      <c r="E69" s="9">
        <v>100869379</v>
      </c>
      <c r="F69" s="63" t="s">
        <v>132</v>
      </c>
      <c r="G69" s="18">
        <v>2176823.88</v>
      </c>
      <c r="H69" s="65" t="s">
        <v>133</v>
      </c>
      <c r="I69" s="19">
        <v>0</v>
      </c>
      <c r="J69" s="14">
        <f t="shared" si="0"/>
        <v>2176823.88</v>
      </c>
      <c r="K69" s="15" t="s">
        <v>17</v>
      </c>
    </row>
    <row r="70" spans="2:11" s="20" customFormat="1" ht="29.25" customHeight="1" x14ac:dyDescent="0.25">
      <c r="B70" s="9" t="s">
        <v>134</v>
      </c>
      <c r="C70" s="16" t="s">
        <v>135</v>
      </c>
      <c r="D70" s="17" t="s">
        <v>136</v>
      </c>
      <c r="E70" s="16" t="s">
        <v>137</v>
      </c>
      <c r="F70" s="63" t="s">
        <v>133</v>
      </c>
      <c r="G70" s="18">
        <v>204968</v>
      </c>
      <c r="H70" s="65" t="s">
        <v>133</v>
      </c>
      <c r="I70" s="19">
        <v>0</v>
      </c>
      <c r="J70" s="14">
        <f t="shared" si="0"/>
        <v>204968</v>
      </c>
      <c r="K70" s="15" t="s">
        <v>17</v>
      </c>
    </row>
    <row r="71" spans="2:11" s="20" customFormat="1" ht="34.5" customHeight="1" x14ac:dyDescent="0.25">
      <c r="B71" s="9" t="s">
        <v>138</v>
      </c>
      <c r="C71" s="16" t="s">
        <v>139</v>
      </c>
      <c r="D71" s="17" t="s">
        <v>140</v>
      </c>
      <c r="E71" s="16" t="s">
        <v>141</v>
      </c>
      <c r="F71" s="63" t="s">
        <v>133</v>
      </c>
      <c r="G71" s="18">
        <v>143370</v>
      </c>
      <c r="H71" s="65" t="s">
        <v>133</v>
      </c>
      <c r="I71" s="19">
        <v>0</v>
      </c>
      <c r="J71" s="14">
        <f t="shared" si="0"/>
        <v>143370</v>
      </c>
      <c r="K71" s="15" t="s">
        <v>17</v>
      </c>
    </row>
    <row r="72" spans="2:11" s="20" customFormat="1" ht="34.5" customHeight="1" thickBot="1" x14ac:dyDescent="0.3">
      <c r="B72" s="23"/>
      <c r="C72" s="24"/>
      <c r="D72" s="25"/>
      <c r="E72" s="24"/>
      <c r="F72" s="26"/>
      <c r="G72" s="27">
        <f>SUM(G13:G71)</f>
        <v>6380814.6899999995</v>
      </c>
      <c r="H72" s="28"/>
      <c r="I72" s="29"/>
      <c r="J72" s="30">
        <f>SUM(J13:J71)</f>
        <v>6380814.6899999995</v>
      </c>
      <c r="K72" s="31"/>
    </row>
    <row r="73" spans="2:11" s="20" customFormat="1" ht="34.5" customHeight="1" thickTop="1" x14ac:dyDescent="0.25">
      <c r="B73" s="9"/>
      <c r="C73" s="16"/>
      <c r="D73" s="17"/>
      <c r="E73" s="16"/>
      <c r="F73" s="22"/>
      <c r="G73" s="32"/>
      <c r="H73" s="32"/>
      <c r="I73" s="19"/>
      <c r="J73" s="14"/>
      <c r="K73" s="15"/>
    </row>
    <row r="74" spans="2:11" s="20" customFormat="1" ht="21" customHeight="1" x14ac:dyDescent="0.25">
      <c r="B74" s="9">
        <v>411000476</v>
      </c>
      <c r="C74" s="16" t="s">
        <v>142</v>
      </c>
      <c r="D74" s="17" t="s">
        <v>143</v>
      </c>
      <c r="E74" s="16" t="s">
        <v>144</v>
      </c>
      <c r="F74" s="60">
        <v>44958</v>
      </c>
      <c r="G74" s="33">
        <v>5550</v>
      </c>
      <c r="H74" s="59">
        <v>45291</v>
      </c>
      <c r="I74" s="19">
        <v>0</v>
      </c>
      <c r="J74" s="14">
        <f t="shared" ref="J74:J75" si="1">G74-I74</f>
        <v>5550</v>
      </c>
      <c r="K74" s="15" t="s">
        <v>203</v>
      </c>
    </row>
    <row r="75" spans="2:11" s="20" customFormat="1" ht="21" customHeight="1" x14ac:dyDescent="0.25">
      <c r="B75" s="9">
        <v>411000476</v>
      </c>
      <c r="C75" s="16" t="s">
        <v>142</v>
      </c>
      <c r="D75" s="17" t="s">
        <v>143</v>
      </c>
      <c r="E75" s="16" t="s">
        <v>146</v>
      </c>
      <c r="F75" s="60">
        <v>45110</v>
      </c>
      <c r="G75" s="33">
        <v>5550</v>
      </c>
      <c r="H75" s="59">
        <v>45291</v>
      </c>
      <c r="I75" s="19">
        <v>0</v>
      </c>
      <c r="J75" s="14">
        <f t="shared" si="1"/>
        <v>5550</v>
      </c>
      <c r="K75" s="15" t="s">
        <v>203</v>
      </c>
    </row>
    <row r="76" spans="2:11" s="20" customFormat="1" ht="21" customHeight="1" x14ac:dyDescent="0.25">
      <c r="B76" s="9">
        <v>411000476</v>
      </c>
      <c r="C76" s="16" t="s">
        <v>142</v>
      </c>
      <c r="D76" s="17" t="s">
        <v>143</v>
      </c>
      <c r="E76" s="16" t="s">
        <v>147</v>
      </c>
      <c r="F76" s="60">
        <v>45019</v>
      </c>
      <c r="G76" s="33">
        <v>5550</v>
      </c>
      <c r="H76" s="59">
        <v>45291</v>
      </c>
      <c r="I76" s="19">
        <v>0</v>
      </c>
      <c r="J76" s="14">
        <f>G76-I76</f>
        <v>5550</v>
      </c>
      <c r="K76" s="15" t="s">
        <v>203</v>
      </c>
    </row>
    <row r="77" spans="2:11" s="20" customFormat="1" ht="21" customHeight="1" x14ac:dyDescent="0.25">
      <c r="B77" s="9">
        <v>131023711</v>
      </c>
      <c r="C77" s="16" t="s">
        <v>149</v>
      </c>
      <c r="D77" s="17" t="s">
        <v>150</v>
      </c>
      <c r="E77" s="16" t="s">
        <v>151</v>
      </c>
      <c r="F77" s="60">
        <v>45266</v>
      </c>
      <c r="G77" s="33">
        <v>961428.6</v>
      </c>
      <c r="H77" s="59">
        <v>45657</v>
      </c>
      <c r="I77" s="19">
        <v>0</v>
      </c>
      <c r="J77" s="14">
        <f t="shared" ref="J77:J89" si="2">G77-I77</f>
        <v>961428.6</v>
      </c>
      <c r="K77" s="15" t="s">
        <v>145</v>
      </c>
    </row>
    <row r="78" spans="2:11" s="20" customFormat="1" ht="21" customHeight="1" x14ac:dyDescent="0.25">
      <c r="B78" s="9">
        <v>131023711</v>
      </c>
      <c r="C78" s="16" t="s">
        <v>149</v>
      </c>
      <c r="D78" s="17" t="s">
        <v>150</v>
      </c>
      <c r="E78" s="16" t="s">
        <v>152</v>
      </c>
      <c r="F78" s="60">
        <v>45089</v>
      </c>
      <c r="G78" s="33">
        <v>588219.5</v>
      </c>
      <c r="H78" s="59">
        <v>45657</v>
      </c>
      <c r="I78" s="19">
        <v>0</v>
      </c>
      <c r="J78" s="14">
        <f t="shared" si="2"/>
        <v>588219.5</v>
      </c>
      <c r="K78" s="15" t="s">
        <v>145</v>
      </c>
    </row>
    <row r="79" spans="2:11" s="20" customFormat="1" ht="21" customHeight="1" x14ac:dyDescent="0.25">
      <c r="B79" s="9">
        <v>117277269</v>
      </c>
      <c r="C79" s="16" t="s">
        <v>153</v>
      </c>
      <c r="D79" s="17" t="s">
        <v>35</v>
      </c>
      <c r="E79" s="16" t="s">
        <v>148</v>
      </c>
      <c r="F79" s="60">
        <v>45259</v>
      </c>
      <c r="G79" s="33">
        <v>41300</v>
      </c>
      <c r="H79" s="59">
        <v>45291</v>
      </c>
      <c r="I79" s="19">
        <v>0</v>
      </c>
      <c r="J79" s="14">
        <f t="shared" si="2"/>
        <v>41300</v>
      </c>
      <c r="K79" s="15" t="s">
        <v>203</v>
      </c>
    </row>
    <row r="80" spans="2:11" s="20" customFormat="1" ht="21" customHeight="1" x14ac:dyDescent="0.25">
      <c r="B80" s="9">
        <v>131505635</v>
      </c>
      <c r="C80" s="16" t="s">
        <v>154</v>
      </c>
      <c r="D80" s="17" t="s">
        <v>155</v>
      </c>
      <c r="E80" s="16" t="s">
        <v>156</v>
      </c>
      <c r="F80" s="60">
        <v>45289</v>
      </c>
      <c r="G80" s="33">
        <v>25922.65</v>
      </c>
      <c r="H80" s="59">
        <v>45657</v>
      </c>
      <c r="I80" s="19">
        <v>0</v>
      </c>
      <c r="J80" s="14">
        <f>G80-I80</f>
        <v>25922.65</v>
      </c>
      <c r="K80" s="15" t="s">
        <v>145</v>
      </c>
    </row>
    <row r="81" spans="2:11" s="20" customFormat="1" ht="21" customHeight="1" x14ac:dyDescent="0.25">
      <c r="B81" s="9">
        <v>417000172</v>
      </c>
      <c r="C81" s="16" t="s">
        <v>157</v>
      </c>
      <c r="D81" s="17" t="s">
        <v>143</v>
      </c>
      <c r="E81" s="16" t="s">
        <v>158</v>
      </c>
      <c r="F81" s="60">
        <v>45294</v>
      </c>
      <c r="G81" s="18">
        <v>2500</v>
      </c>
      <c r="H81" s="59">
        <v>45657</v>
      </c>
      <c r="I81" s="19">
        <v>0</v>
      </c>
      <c r="J81" s="14">
        <f t="shared" ref="J81" si="3">G81-I81</f>
        <v>2500</v>
      </c>
      <c r="K81" s="15" t="s">
        <v>145</v>
      </c>
    </row>
    <row r="82" spans="2:11" s="20" customFormat="1" ht="21" customHeight="1" x14ac:dyDescent="0.25">
      <c r="B82" s="9">
        <v>417000172</v>
      </c>
      <c r="C82" s="16" t="s">
        <v>157</v>
      </c>
      <c r="D82" s="17" t="s">
        <v>143</v>
      </c>
      <c r="E82" s="16" t="s">
        <v>181</v>
      </c>
      <c r="F82" s="60">
        <v>45325</v>
      </c>
      <c r="G82" s="18">
        <v>2500</v>
      </c>
      <c r="H82" s="59">
        <v>46022</v>
      </c>
      <c r="I82" s="19">
        <v>0</v>
      </c>
      <c r="J82" s="14">
        <f t="shared" ref="J82:J83" si="4">G82-I82</f>
        <v>2500</v>
      </c>
      <c r="K82" s="15" t="s">
        <v>145</v>
      </c>
    </row>
    <row r="83" spans="2:11" s="20" customFormat="1" ht="21" customHeight="1" x14ac:dyDescent="0.25">
      <c r="B83" s="9">
        <v>402002364</v>
      </c>
      <c r="C83" s="16" t="s">
        <v>159</v>
      </c>
      <c r="D83" s="17" t="s">
        <v>143</v>
      </c>
      <c r="E83" s="16" t="s">
        <v>160</v>
      </c>
      <c r="F83" s="60">
        <v>45324</v>
      </c>
      <c r="G83" s="18">
        <v>7520</v>
      </c>
      <c r="H83" s="59">
        <v>45657</v>
      </c>
      <c r="I83" s="19">
        <v>0</v>
      </c>
      <c r="J83" s="14">
        <f t="shared" si="4"/>
        <v>7520</v>
      </c>
      <c r="K83" s="15" t="s">
        <v>145</v>
      </c>
    </row>
    <row r="84" spans="2:11" s="20" customFormat="1" ht="21" customHeight="1" x14ac:dyDescent="0.25">
      <c r="B84" s="9">
        <v>402002364</v>
      </c>
      <c r="C84" s="16" t="s">
        <v>159</v>
      </c>
      <c r="D84" s="17" t="s">
        <v>143</v>
      </c>
      <c r="E84" s="16" t="s">
        <v>161</v>
      </c>
      <c r="F84" s="60">
        <v>45313</v>
      </c>
      <c r="G84" s="18">
        <v>7520</v>
      </c>
      <c r="H84" s="59">
        <v>45657</v>
      </c>
      <c r="I84" s="19">
        <v>0</v>
      </c>
      <c r="J84" s="14">
        <f t="shared" si="2"/>
        <v>7520</v>
      </c>
      <c r="K84" s="15" t="s">
        <v>145</v>
      </c>
    </row>
    <row r="85" spans="2:11" s="20" customFormat="1" ht="21" customHeight="1" x14ac:dyDescent="0.25">
      <c r="B85" s="9">
        <v>101874503</v>
      </c>
      <c r="C85" s="16" t="s">
        <v>162</v>
      </c>
      <c r="D85" s="17" t="s">
        <v>163</v>
      </c>
      <c r="E85" s="16" t="s">
        <v>164</v>
      </c>
      <c r="F85" s="60">
        <v>45303</v>
      </c>
      <c r="G85" s="18">
        <v>394597.2</v>
      </c>
      <c r="H85" s="59">
        <v>45657</v>
      </c>
      <c r="I85" s="19">
        <v>0</v>
      </c>
      <c r="J85" s="14">
        <f t="shared" si="2"/>
        <v>394597.2</v>
      </c>
      <c r="K85" s="15" t="s">
        <v>145</v>
      </c>
    </row>
    <row r="86" spans="2:11" s="20" customFormat="1" ht="21" customHeight="1" x14ac:dyDescent="0.25">
      <c r="B86" s="9">
        <v>101874503</v>
      </c>
      <c r="C86" s="16" t="s">
        <v>162</v>
      </c>
      <c r="D86" s="17" t="s">
        <v>165</v>
      </c>
      <c r="E86" s="16" t="s">
        <v>166</v>
      </c>
      <c r="F86" s="60">
        <v>45303</v>
      </c>
      <c r="G86" s="18">
        <v>5800</v>
      </c>
      <c r="H86" s="59">
        <v>45657</v>
      </c>
      <c r="I86" s="19">
        <v>0</v>
      </c>
      <c r="J86" s="14">
        <f t="shared" si="2"/>
        <v>5800</v>
      </c>
      <c r="K86" s="15" t="s">
        <v>145</v>
      </c>
    </row>
    <row r="87" spans="2:11" s="20" customFormat="1" ht="21" customHeight="1" x14ac:dyDescent="0.25">
      <c r="B87" s="9">
        <v>4700234067</v>
      </c>
      <c r="C87" s="16" t="s">
        <v>167</v>
      </c>
      <c r="D87" s="17" t="s">
        <v>168</v>
      </c>
      <c r="E87" s="16" t="s">
        <v>169</v>
      </c>
      <c r="F87" s="60">
        <v>45204</v>
      </c>
      <c r="G87" s="18">
        <f>40000*11</f>
        <v>440000</v>
      </c>
      <c r="H87" s="59">
        <v>45657</v>
      </c>
      <c r="I87" s="19">
        <v>0</v>
      </c>
      <c r="J87" s="14">
        <f t="shared" si="2"/>
        <v>440000</v>
      </c>
      <c r="K87" s="15" t="s">
        <v>145</v>
      </c>
    </row>
    <row r="88" spans="2:11" s="20" customFormat="1" ht="21" customHeight="1" x14ac:dyDescent="0.25">
      <c r="B88" s="9">
        <v>122021523</v>
      </c>
      <c r="C88" s="16" t="s">
        <v>170</v>
      </c>
      <c r="D88" s="17" t="s">
        <v>171</v>
      </c>
      <c r="E88" s="16" t="s">
        <v>172</v>
      </c>
      <c r="F88" s="60" t="s">
        <v>173</v>
      </c>
      <c r="G88" s="18">
        <v>5140</v>
      </c>
      <c r="H88" s="59">
        <v>46022</v>
      </c>
      <c r="I88" s="19">
        <v>0</v>
      </c>
      <c r="J88" s="14">
        <f t="shared" si="2"/>
        <v>5140</v>
      </c>
      <c r="K88" s="15" t="s">
        <v>145</v>
      </c>
    </row>
    <row r="89" spans="2:11" s="20" customFormat="1" ht="21" customHeight="1" x14ac:dyDescent="0.25">
      <c r="B89" s="9">
        <v>401037272</v>
      </c>
      <c r="C89" s="16" t="s">
        <v>182</v>
      </c>
      <c r="D89" s="17" t="s">
        <v>183</v>
      </c>
      <c r="E89" s="16" t="s">
        <v>184</v>
      </c>
      <c r="F89" s="60">
        <v>45294</v>
      </c>
      <c r="G89" s="18">
        <v>4767.6000000000004</v>
      </c>
      <c r="H89" s="59">
        <v>46022</v>
      </c>
      <c r="I89" s="19">
        <v>0</v>
      </c>
      <c r="J89" s="14">
        <f t="shared" si="2"/>
        <v>4767.6000000000004</v>
      </c>
      <c r="K89" s="15" t="s">
        <v>145</v>
      </c>
    </row>
    <row r="90" spans="2:11" s="20" customFormat="1" ht="21" customHeight="1" x14ac:dyDescent="0.25">
      <c r="B90" s="9">
        <v>401037272</v>
      </c>
      <c r="C90" s="16" t="s">
        <v>182</v>
      </c>
      <c r="D90" s="17" t="s">
        <v>183</v>
      </c>
      <c r="E90" s="16" t="s">
        <v>185</v>
      </c>
      <c r="F90" s="60">
        <v>45294</v>
      </c>
      <c r="G90" s="18">
        <v>302.39999999999998</v>
      </c>
      <c r="H90" s="59">
        <v>46022</v>
      </c>
      <c r="I90" s="19">
        <v>0</v>
      </c>
      <c r="J90" s="14">
        <f t="shared" ref="J90:J93" si="5">G90-I90</f>
        <v>302.39999999999998</v>
      </c>
      <c r="K90" s="15" t="s">
        <v>145</v>
      </c>
    </row>
    <row r="91" spans="2:11" s="20" customFormat="1" ht="21" customHeight="1" x14ac:dyDescent="0.25">
      <c r="B91" s="9">
        <v>101014334</v>
      </c>
      <c r="C91" s="16" t="s">
        <v>186</v>
      </c>
      <c r="D91" s="17" t="s">
        <v>187</v>
      </c>
      <c r="E91" s="16" t="s">
        <v>188</v>
      </c>
      <c r="F91" s="60">
        <v>45294</v>
      </c>
      <c r="G91" s="18">
        <v>6900</v>
      </c>
      <c r="H91" s="59">
        <v>45657</v>
      </c>
      <c r="I91" s="19">
        <v>0</v>
      </c>
      <c r="J91" s="14">
        <f t="shared" si="5"/>
        <v>6900</v>
      </c>
      <c r="K91" s="15" t="s">
        <v>145</v>
      </c>
    </row>
    <row r="92" spans="2:11" s="20" customFormat="1" ht="21" customHeight="1" x14ac:dyDescent="0.25">
      <c r="B92" s="9">
        <v>101654325</v>
      </c>
      <c r="C92" s="16" t="s">
        <v>199</v>
      </c>
      <c r="D92" s="17" t="s">
        <v>200</v>
      </c>
      <c r="E92" s="16" t="s">
        <v>201</v>
      </c>
      <c r="F92" s="60">
        <v>45476</v>
      </c>
      <c r="G92" s="18">
        <v>234907</v>
      </c>
      <c r="H92" s="59">
        <v>45657</v>
      </c>
      <c r="I92" s="19">
        <v>0</v>
      </c>
      <c r="J92" s="14">
        <f t="shared" si="5"/>
        <v>234907</v>
      </c>
      <c r="K92" s="15" t="s">
        <v>145</v>
      </c>
    </row>
    <row r="93" spans="2:11" s="20" customFormat="1" ht="21" customHeight="1" x14ac:dyDescent="0.25">
      <c r="B93" s="9">
        <v>132622758</v>
      </c>
      <c r="C93" s="16" t="s">
        <v>189</v>
      </c>
      <c r="D93" s="17" t="s">
        <v>190</v>
      </c>
      <c r="E93" s="16" t="s">
        <v>191</v>
      </c>
      <c r="F93" s="60">
        <v>45629</v>
      </c>
      <c r="G93" s="18">
        <v>219075.26</v>
      </c>
      <c r="H93" s="59">
        <v>45657</v>
      </c>
      <c r="I93" s="19">
        <v>0</v>
      </c>
      <c r="J93" s="14">
        <f t="shared" si="5"/>
        <v>219075.26</v>
      </c>
      <c r="K93" s="15" t="s">
        <v>145</v>
      </c>
    </row>
    <row r="94" spans="2:11" s="20" customFormat="1" ht="21" customHeight="1" x14ac:dyDescent="0.25">
      <c r="B94" s="9">
        <v>114116361</v>
      </c>
      <c r="C94" s="16" t="s">
        <v>192</v>
      </c>
      <c r="D94" s="17" t="s">
        <v>193</v>
      </c>
      <c r="E94" s="16" t="s">
        <v>121</v>
      </c>
      <c r="F94" s="60">
        <v>45507</v>
      </c>
      <c r="G94" s="18">
        <v>94046</v>
      </c>
      <c r="H94" s="59">
        <v>46022</v>
      </c>
      <c r="I94" s="19">
        <v>0</v>
      </c>
      <c r="J94" s="14">
        <f>+G94</f>
        <v>94046</v>
      </c>
      <c r="K94" s="15" t="s">
        <v>145</v>
      </c>
    </row>
    <row r="95" spans="2:11" s="20" customFormat="1" ht="21" customHeight="1" x14ac:dyDescent="0.25">
      <c r="B95" s="9">
        <v>130714835</v>
      </c>
      <c r="C95" s="16" t="s">
        <v>204</v>
      </c>
      <c r="D95" s="17" t="s">
        <v>205</v>
      </c>
      <c r="E95" s="16" t="s">
        <v>206</v>
      </c>
      <c r="F95" s="60" t="s">
        <v>207</v>
      </c>
      <c r="G95" s="18">
        <v>1357000</v>
      </c>
      <c r="H95" s="65" t="s">
        <v>202</v>
      </c>
      <c r="I95" s="19">
        <v>0</v>
      </c>
      <c r="J95" s="14">
        <f>+G95</f>
        <v>1357000</v>
      </c>
      <c r="K95" s="15" t="s">
        <v>145</v>
      </c>
    </row>
    <row r="96" spans="2:11" s="20" customFormat="1" ht="21" customHeight="1" x14ac:dyDescent="0.25">
      <c r="B96" s="9">
        <v>101821256</v>
      </c>
      <c r="C96" s="16" t="s">
        <v>208</v>
      </c>
      <c r="D96" s="17" t="s">
        <v>209</v>
      </c>
      <c r="E96" s="16" t="s">
        <v>210</v>
      </c>
      <c r="F96" s="60">
        <v>45357</v>
      </c>
      <c r="G96" s="18">
        <v>2124.34</v>
      </c>
      <c r="H96" s="66" t="s">
        <v>202</v>
      </c>
      <c r="I96" s="19">
        <v>0</v>
      </c>
      <c r="J96" s="14">
        <f t="shared" ref="J96:J99" si="6">+G96</f>
        <v>2124.34</v>
      </c>
      <c r="K96" s="15" t="s">
        <v>145</v>
      </c>
    </row>
    <row r="97" spans="2:11" s="20" customFormat="1" ht="21" customHeight="1" x14ac:dyDescent="0.25">
      <c r="B97" s="9">
        <v>101821256</v>
      </c>
      <c r="C97" s="16" t="s">
        <v>208</v>
      </c>
      <c r="D97" s="17" t="s">
        <v>209</v>
      </c>
      <c r="E97" s="16" t="s">
        <v>211</v>
      </c>
      <c r="F97" s="60">
        <v>45357</v>
      </c>
      <c r="G97" s="18">
        <v>643.96</v>
      </c>
      <c r="H97" s="66" t="s">
        <v>202</v>
      </c>
      <c r="I97" s="19">
        <v>0</v>
      </c>
      <c r="J97" s="14">
        <f t="shared" si="6"/>
        <v>643.96</v>
      </c>
      <c r="K97" s="15" t="s">
        <v>145</v>
      </c>
    </row>
    <row r="98" spans="2:11" s="20" customFormat="1" ht="21" customHeight="1" x14ac:dyDescent="0.25">
      <c r="B98" s="9">
        <v>101821256</v>
      </c>
      <c r="C98" s="16" t="s">
        <v>208</v>
      </c>
      <c r="D98" s="17" t="s">
        <v>209</v>
      </c>
      <c r="E98" s="16" t="s">
        <v>212</v>
      </c>
      <c r="F98" s="60">
        <v>45357</v>
      </c>
      <c r="G98" s="18">
        <v>1821.07</v>
      </c>
      <c r="H98" s="66" t="s">
        <v>202</v>
      </c>
      <c r="I98" s="19">
        <v>0</v>
      </c>
      <c r="J98" s="14">
        <f t="shared" si="6"/>
        <v>1821.07</v>
      </c>
      <c r="K98" s="15" t="s">
        <v>145</v>
      </c>
    </row>
    <row r="99" spans="2:11" s="20" customFormat="1" ht="21" customHeight="1" x14ac:dyDescent="0.25">
      <c r="B99" s="9">
        <v>101821256</v>
      </c>
      <c r="C99" s="16" t="s">
        <v>208</v>
      </c>
      <c r="D99" s="17" t="s">
        <v>209</v>
      </c>
      <c r="E99" s="16" t="s">
        <v>213</v>
      </c>
      <c r="F99" s="60">
        <v>45358</v>
      </c>
      <c r="G99" s="18">
        <v>8234.6200000000008</v>
      </c>
      <c r="H99" s="66" t="s">
        <v>202</v>
      </c>
      <c r="I99" s="19">
        <v>0</v>
      </c>
      <c r="J99" s="14">
        <f t="shared" si="6"/>
        <v>8234.6200000000008</v>
      </c>
      <c r="K99" s="15" t="s">
        <v>145</v>
      </c>
    </row>
    <row r="100" spans="2:11" s="20" customFormat="1" ht="21" customHeight="1" x14ac:dyDescent="0.25">
      <c r="B100" s="9">
        <v>401500973</v>
      </c>
      <c r="C100" s="16" t="s">
        <v>194</v>
      </c>
      <c r="D100" s="17" t="s">
        <v>195</v>
      </c>
      <c r="E100" s="16" t="s">
        <v>196</v>
      </c>
      <c r="F100" s="57">
        <v>45371</v>
      </c>
      <c r="G100" s="18">
        <v>90000</v>
      </c>
      <c r="H100" s="66" t="s">
        <v>214</v>
      </c>
      <c r="I100" s="19">
        <v>0</v>
      </c>
      <c r="J100" s="14">
        <f t="shared" ref="J100:J101" si="7">+G100</f>
        <v>90000</v>
      </c>
      <c r="K100" s="15" t="s">
        <v>145</v>
      </c>
    </row>
    <row r="101" spans="2:11" s="20" customFormat="1" ht="36.75" customHeight="1" x14ac:dyDescent="0.25">
      <c r="B101" s="9">
        <v>401007479</v>
      </c>
      <c r="C101" s="16" t="s">
        <v>197</v>
      </c>
      <c r="D101" s="17" t="s">
        <v>143</v>
      </c>
      <c r="E101" s="58" t="s">
        <v>198</v>
      </c>
      <c r="F101" s="57">
        <v>45352</v>
      </c>
      <c r="G101" s="18">
        <v>8915</v>
      </c>
      <c r="H101" s="66" t="s">
        <v>202</v>
      </c>
      <c r="I101" s="19">
        <v>0</v>
      </c>
      <c r="J101" s="14">
        <f t="shared" si="7"/>
        <v>8915</v>
      </c>
      <c r="K101" s="15" t="s">
        <v>145</v>
      </c>
    </row>
    <row r="102" spans="2:11" s="20" customFormat="1" ht="21" customHeight="1" x14ac:dyDescent="0.3">
      <c r="B102" s="74" t="s">
        <v>174</v>
      </c>
      <c r="C102" s="75"/>
      <c r="D102" s="75"/>
      <c r="E102" s="75"/>
      <c r="F102" s="76"/>
      <c r="G102" s="34">
        <f>SUM(G74:G101)</f>
        <v>4527835.2</v>
      </c>
      <c r="H102" s="34"/>
      <c r="I102" s="35"/>
      <c r="J102" s="36">
        <f>SUM(J74:J101)</f>
        <v>4527835.2</v>
      </c>
      <c r="K102" s="37"/>
    </row>
    <row r="103" spans="2:11" s="20" customFormat="1" ht="21" customHeight="1" x14ac:dyDescent="0.45">
      <c r="B103" s="77" t="s">
        <v>175</v>
      </c>
      <c r="C103" s="77"/>
      <c r="D103" s="77"/>
      <c r="E103" s="77"/>
      <c r="F103" s="77"/>
      <c r="G103" s="38">
        <f>G72+G102</f>
        <v>10908649.890000001</v>
      </c>
      <c r="H103" s="38"/>
      <c r="I103" s="35"/>
      <c r="J103" s="39">
        <f>J72+J102</f>
        <v>10908649.890000001</v>
      </c>
      <c r="K103" s="37"/>
    </row>
    <row r="104" spans="2:11" s="20" customFormat="1" ht="21" customHeight="1" x14ac:dyDescent="0.25">
      <c r="B104" s="40"/>
      <c r="C104" s="41"/>
      <c r="D104" s="42"/>
      <c r="E104" s="41"/>
      <c r="F104" s="41"/>
      <c r="G104" s="43" t="s">
        <v>176</v>
      </c>
      <c r="H104" s="43"/>
      <c r="I104" s="44"/>
      <c r="J104" s="44"/>
      <c r="K104" s="44"/>
    </row>
    <row r="105" spans="2:11" s="20" customFormat="1" ht="21" customHeight="1" x14ac:dyDescent="0.25">
      <c r="B105" s="67" t="s">
        <v>177</v>
      </c>
      <c r="C105" s="67"/>
      <c r="D105" s="45"/>
      <c r="E105" s="4"/>
      <c r="F105" s="4"/>
      <c r="G105" s="46"/>
      <c r="H105" s="46"/>
      <c r="I105" s="6"/>
      <c r="J105" s="6"/>
      <c r="K105" s="6"/>
    </row>
    <row r="106" spans="2:11" s="20" customFormat="1" ht="21" customHeight="1" x14ac:dyDescent="0.25">
      <c r="B106" s="67"/>
      <c r="C106" s="67"/>
      <c r="D106" s="47"/>
      <c r="E106" s="4"/>
      <c r="F106" s="4"/>
      <c r="G106" s="4"/>
      <c r="H106" s="4"/>
      <c r="I106" s="6"/>
      <c r="J106" s="6"/>
      <c r="K106" s="6"/>
    </row>
    <row r="107" spans="2:11" s="20" customFormat="1" ht="21" customHeight="1" x14ac:dyDescent="0.25">
      <c r="B107" s="67"/>
      <c r="C107" s="67"/>
      <c r="D107" s="47"/>
      <c r="E107" s="4"/>
      <c r="F107" s="4"/>
      <c r="G107" s="4"/>
      <c r="H107" s="4"/>
      <c r="I107" s="6"/>
      <c r="J107" s="6"/>
      <c r="K107" s="6"/>
    </row>
    <row r="108" spans="2:11" s="20" customFormat="1" ht="21" customHeight="1" x14ac:dyDescent="0.25">
      <c r="B108" s="48"/>
      <c r="C108" s="48"/>
      <c r="D108" s="47"/>
      <c r="E108" s="4"/>
      <c r="F108" s="4"/>
      <c r="G108" s="4"/>
      <c r="H108" s="4"/>
      <c r="I108" s="4"/>
      <c r="J108" s="4"/>
      <c r="K108" s="4"/>
    </row>
    <row r="109" spans="2:11" s="20" customFormat="1" ht="21" customHeight="1" x14ac:dyDescent="0.3">
      <c r="B109" s="48"/>
      <c r="C109" s="48"/>
      <c r="D109" s="49"/>
      <c r="E109" s="50"/>
      <c r="F109" s="50"/>
      <c r="G109" s="6"/>
      <c r="H109" s="6"/>
      <c r="I109" s="4"/>
      <c r="J109" s="4"/>
      <c r="K109" s="4"/>
    </row>
    <row r="110" spans="2:11" s="20" customFormat="1" ht="21" customHeight="1" x14ac:dyDescent="0.25">
      <c r="B110" s="51"/>
      <c r="C110" s="49"/>
      <c r="D110" s="49"/>
      <c r="E110" s="68" t="s">
        <v>178</v>
      </c>
      <c r="F110" s="68"/>
      <c r="G110" s="6"/>
      <c r="H110" s="6"/>
      <c r="I110" s="6"/>
      <c r="J110" s="6"/>
      <c r="K110" s="6"/>
    </row>
    <row r="111" spans="2:11" s="20" customFormat="1" ht="21" customHeight="1" x14ac:dyDescent="0.3">
      <c r="B111" s="51"/>
      <c r="C111" s="49"/>
      <c r="D111" s="49"/>
      <c r="E111" s="69" t="s">
        <v>179</v>
      </c>
      <c r="F111" s="69"/>
      <c r="G111" s="6"/>
      <c r="H111" s="6"/>
      <c r="I111" s="6"/>
      <c r="J111" s="6"/>
      <c r="K111" s="6"/>
    </row>
    <row r="112" spans="2:11" s="20" customFormat="1" ht="21" customHeight="1" x14ac:dyDescent="0.25">
      <c r="B112" s="52"/>
      <c r="C112" s="4"/>
      <c r="D112" s="45"/>
      <c r="E112" s="4"/>
      <c r="F112" s="4"/>
      <c r="G112" s="4"/>
      <c r="H112" s="4"/>
      <c r="I112" s="70"/>
      <c r="J112" s="71"/>
      <c r="K112" s="71"/>
    </row>
    <row r="113" spans="2:11" s="20" customFormat="1" ht="21" customHeight="1" x14ac:dyDescent="0.25">
      <c r="B113" s="52"/>
      <c r="C113" s="4"/>
      <c r="D113" s="45"/>
      <c r="E113" s="4"/>
      <c r="F113" s="4"/>
      <c r="G113" s="4"/>
      <c r="H113" s="4"/>
      <c r="I113" s="4"/>
      <c r="J113" s="4"/>
      <c r="K113" s="4"/>
    </row>
    <row r="114" spans="2:11" s="20" customFormat="1" ht="21" customHeight="1" x14ac:dyDescent="0.25">
      <c r="B114" s="52"/>
      <c r="C114" s="4"/>
      <c r="D114" s="45"/>
      <c r="E114" s="4"/>
      <c r="F114" s="4"/>
      <c r="G114" s="6"/>
      <c r="H114" s="6"/>
      <c r="I114" s="4"/>
      <c r="J114" s="4"/>
      <c r="K114" s="4"/>
    </row>
    <row r="115" spans="2:11" s="20" customFormat="1" ht="21" customHeight="1" x14ac:dyDescent="0.25">
      <c r="B115" s="52"/>
      <c r="C115" s="4"/>
      <c r="D115" s="45"/>
      <c r="E115" s="6"/>
      <c r="F115" s="6"/>
      <c r="G115" s="6"/>
      <c r="H115" s="6"/>
      <c r="I115" s="4"/>
      <c r="J115" s="4"/>
      <c r="K115" s="4"/>
    </row>
    <row r="116" spans="2:11" s="20" customFormat="1" ht="21" customHeight="1" x14ac:dyDescent="0.25">
      <c r="B116" s="52"/>
      <c r="C116" s="4"/>
      <c r="D116" s="45"/>
      <c r="E116" s="6"/>
      <c r="F116" s="6"/>
      <c r="G116" s="6"/>
      <c r="H116" s="6"/>
      <c r="I116" s="4"/>
      <c r="J116" s="4"/>
      <c r="K116" s="4"/>
    </row>
    <row r="117" spans="2:11" s="20" customFormat="1" ht="21" customHeight="1" x14ac:dyDescent="0.25">
      <c r="B117" s="52"/>
      <c r="C117" s="4"/>
      <c r="D117" s="45"/>
      <c r="E117" s="4"/>
      <c r="F117" s="4"/>
      <c r="G117" s="4"/>
      <c r="H117" s="4"/>
      <c r="I117" s="4"/>
      <c r="J117" s="4"/>
      <c r="K117" s="4"/>
    </row>
    <row r="118" spans="2:11" s="20" customFormat="1" ht="21" customHeight="1" x14ac:dyDescent="0.25">
      <c r="B118" s="52"/>
      <c r="C118" s="4"/>
      <c r="D118" s="45"/>
      <c r="E118" s="4"/>
      <c r="F118" s="4"/>
      <c r="G118" s="4"/>
      <c r="H118" s="4"/>
      <c r="I118" s="4"/>
      <c r="J118" s="4"/>
      <c r="K118" s="53"/>
    </row>
    <row r="119" spans="2:11" s="20" customFormat="1" ht="21" customHeight="1" x14ac:dyDescent="0.25">
      <c r="B119" s="52"/>
      <c r="C119" s="4"/>
      <c r="D119" s="45"/>
      <c r="E119" s="4"/>
      <c r="F119" s="4"/>
      <c r="G119" s="4"/>
      <c r="H119" s="4"/>
      <c r="I119" s="4"/>
      <c r="J119" s="4"/>
      <c r="K119" s="4"/>
    </row>
    <row r="120" spans="2:11" s="20" customFormat="1" ht="21" customHeight="1" x14ac:dyDescent="0.25">
      <c r="B120" s="52"/>
      <c r="C120" s="4"/>
      <c r="D120" s="45"/>
      <c r="E120" s="4"/>
      <c r="F120" s="4"/>
      <c r="G120" s="4"/>
      <c r="H120" s="4"/>
      <c r="I120" s="4"/>
      <c r="J120" s="4"/>
      <c r="K120" s="4"/>
    </row>
    <row r="121" spans="2:11" s="20" customFormat="1" ht="24.75" customHeight="1" x14ac:dyDescent="0.25">
      <c r="B121" s="52"/>
      <c r="C121" s="4"/>
      <c r="D121" s="45"/>
      <c r="E121" s="4"/>
      <c r="F121" s="4"/>
      <c r="G121" s="4"/>
      <c r="H121" s="4"/>
      <c r="I121" s="4"/>
      <c r="J121" s="4"/>
      <c r="K121" s="4"/>
    </row>
    <row r="122" spans="2:11" s="20" customFormat="1" ht="21" customHeight="1" x14ac:dyDescent="0.25">
      <c r="B122" s="52"/>
      <c r="C122" s="4"/>
      <c r="D122" s="45"/>
      <c r="E122" s="4"/>
      <c r="F122" s="4"/>
      <c r="G122" s="4"/>
      <c r="H122" s="4"/>
      <c r="I122" s="4"/>
      <c r="J122" s="4"/>
      <c r="K122" s="4"/>
    </row>
    <row r="123" spans="2:11" s="20" customFormat="1" ht="21" customHeight="1" x14ac:dyDescent="0.25">
      <c r="B123" s="52"/>
      <c r="C123" s="4"/>
      <c r="D123" s="45"/>
      <c r="E123" s="4"/>
      <c r="F123" s="4"/>
      <c r="G123" s="4"/>
      <c r="H123" s="4"/>
      <c r="I123" s="4"/>
      <c r="J123" s="4"/>
      <c r="K123" s="4"/>
    </row>
    <row r="124" spans="2:11" s="20" customFormat="1" ht="21" customHeight="1" x14ac:dyDescent="0.25">
      <c r="B124" s="52"/>
      <c r="C124" s="4"/>
      <c r="D124" s="45"/>
      <c r="E124" s="4"/>
      <c r="F124" s="4"/>
      <c r="G124" s="4"/>
      <c r="H124" s="4"/>
      <c r="I124" s="4"/>
      <c r="J124" s="4"/>
      <c r="K124" s="4"/>
    </row>
    <row r="125" spans="2:11" s="20" customFormat="1" ht="21" customHeight="1" x14ac:dyDescent="0.25">
      <c r="B125" s="52"/>
      <c r="C125" s="4"/>
      <c r="D125" s="45"/>
      <c r="E125" s="4"/>
      <c r="F125" s="4"/>
      <c r="G125" s="4"/>
      <c r="H125" s="4"/>
      <c r="I125" s="4"/>
      <c r="J125" s="4"/>
      <c r="K125" s="4"/>
    </row>
    <row r="126" spans="2:11" s="20" customFormat="1" ht="21" customHeight="1" x14ac:dyDescent="0.25">
      <c r="B126" s="52"/>
      <c r="C126" s="4"/>
      <c r="D126" s="45"/>
      <c r="E126" s="4"/>
      <c r="F126" s="4"/>
      <c r="G126" s="4"/>
      <c r="H126" s="4"/>
      <c r="I126" s="4"/>
      <c r="J126" s="4"/>
      <c r="K126" s="4"/>
    </row>
    <row r="127" spans="2:11" s="20" customFormat="1" ht="21" customHeight="1" x14ac:dyDescent="0.25">
      <c r="B127" s="52"/>
      <c r="C127" s="4"/>
      <c r="D127" s="45"/>
      <c r="E127" s="4"/>
      <c r="F127" s="4"/>
      <c r="G127" s="4"/>
      <c r="H127" s="4"/>
      <c r="I127" s="4"/>
      <c r="J127" s="4"/>
      <c r="K127" s="4"/>
    </row>
    <row r="128" spans="2:11" s="20" customFormat="1" ht="21" customHeight="1" x14ac:dyDescent="0.25">
      <c r="B128" s="52"/>
      <c r="C128" s="4"/>
      <c r="D128" s="45"/>
      <c r="E128" s="4"/>
      <c r="F128" s="4"/>
      <c r="G128" s="4"/>
      <c r="H128" s="4"/>
      <c r="I128" s="4"/>
      <c r="J128" s="4"/>
      <c r="K128" s="4"/>
    </row>
    <row r="129" spans="2:12" s="20" customFormat="1" ht="21" customHeight="1" x14ac:dyDescent="0.25">
      <c r="B129" s="52"/>
      <c r="C129" s="4"/>
      <c r="D129" s="45"/>
      <c r="E129" s="4"/>
      <c r="F129" s="4"/>
      <c r="G129" s="4"/>
      <c r="H129" s="4"/>
      <c r="I129" s="4"/>
      <c r="J129" s="4"/>
      <c r="K129" s="4"/>
    </row>
    <row r="130" spans="2:12" s="20" customFormat="1" ht="21" customHeight="1" x14ac:dyDescent="0.25">
      <c r="B130" s="52"/>
      <c r="C130" s="4"/>
      <c r="D130" s="45"/>
      <c r="E130" s="4"/>
      <c r="F130" s="4"/>
      <c r="G130" s="4"/>
      <c r="H130" s="4"/>
      <c r="I130" s="4"/>
      <c r="J130" s="4"/>
      <c r="K130" s="4"/>
    </row>
    <row r="131" spans="2:12" s="20" customFormat="1" ht="21" customHeight="1" x14ac:dyDescent="0.25">
      <c r="B131" s="52"/>
      <c r="C131" s="4"/>
      <c r="D131" s="45"/>
      <c r="E131" s="4"/>
      <c r="F131" s="4"/>
      <c r="G131" s="4"/>
      <c r="H131" s="4"/>
      <c r="I131" s="4"/>
      <c r="J131" s="4"/>
      <c r="K131" s="4"/>
    </row>
    <row r="132" spans="2:12" s="20" customFormat="1" ht="21" customHeight="1" x14ac:dyDescent="0.25">
      <c r="B132" s="52"/>
      <c r="C132" s="4"/>
      <c r="D132" s="45"/>
      <c r="E132" s="4"/>
      <c r="F132" s="4"/>
      <c r="G132" s="4"/>
      <c r="H132" s="4"/>
      <c r="I132" s="4"/>
      <c r="J132" s="4"/>
      <c r="K132" s="4"/>
    </row>
    <row r="133" spans="2:12" s="20" customFormat="1" ht="20.25" customHeight="1" x14ac:dyDescent="0.25">
      <c r="B133" s="52"/>
      <c r="C133" s="4"/>
      <c r="D133" s="45"/>
      <c r="E133" s="4"/>
      <c r="F133" s="4"/>
      <c r="G133" s="4"/>
      <c r="H133" s="4"/>
      <c r="I133" s="4"/>
      <c r="J133" s="4"/>
      <c r="K133" s="4"/>
    </row>
    <row r="134" spans="2:12" s="20" customFormat="1" ht="20.25" customHeight="1" x14ac:dyDescent="0.25">
      <c r="B134" s="52"/>
      <c r="C134" s="4"/>
      <c r="D134" s="45"/>
      <c r="E134" s="4"/>
      <c r="F134" s="4"/>
      <c r="G134" s="4"/>
      <c r="H134" s="4"/>
      <c r="I134" s="4"/>
      <c r="J134" s="4"/>
      <c r="K134" s="4"/>
    </row>
    <row r="135" spans="2:12" s="20" customFormat="1" ht="20.25" customHeight="1" x14ac:dyDescent="0.25">
      <c r="B135" s="52"/>
      <c r="C135" s="4"/>
      <c r="D135" s="45"/>
      <c r="E135" s="4"/>
      <c r="F135" s="4"/>
      <c r="G135" s="4"/>
      <c r="H135" s="4"/>
      <c r="I135" s="4"/>
      <c r="J135" s="4"/>
      <c r="K135" s="4"/>
    </row>
    <row r="136" spans="2:12" s="44" customFormat="1" ht="18" customHeight="1" x14ac:dyDescent="0.25">
      <c r="B136" s="52"/>
      <c r="C136" s="4"/>
      <c r="D136" s="45"/>
      <c r="E136" s="4"/>
      <c r="F136" s="4"/>
      <c r="G136" s="4"/>
      <c r="H136" s="4"/>
      <c r="I136" s="4"/>
      <c r="J136" s="4"/>
      <c r="K136" s="4"/>
      <c r="L136" s="54"/>
    </row>
    <row r="137" spans="2:12" s="44" customFormat="1" x14ac:dyDescent="0.25">
      <c r="B137" s="52"/>
      <c r="C137" s="4"/>
      <c r="D137" s="45"/>
      <c r="E137" s="4"/>
      <c r="F137" s="4"/>
      <c r="G137" s="4"/>
      <c r="H137" s="4"/>
      <c r="I137" s="4"/>
      <c r="J137" s="4"/>
      <c r="K137" s="4"/>
    </row>
    <row r="138" spans="2:12" s="6" customFormat="1" ht="60" customHeight="1" x14ac:dyDescent="0.25">
      <c r="B138" s="52"/>
      <c r="C138" s="4"/>
      <c r="D138" s="45"/>
      <c r="E138" s="4"/>
      <c r="F138" s="4"/>
      <c r="G138" s="4"/>
      <c r="H138" s="4"/>
      <c r="I138" s="4"/>
      <c r="J138" s="4"/>
      <c r="K138" s="4"/>
    </row>
    <row r="139" spans="2:12" s="6" customFormat="1" ht="15" customHeight="1" x14ac:dyDescent="0.25">
      <c r="B139" s="52"/>
      <c r="C139" s="4"/>
      <c r="D139" s="45"/>
      <c r="E139" s="4"/>
      <c r="F139" s="4"/>
      <c r="G139" s="4"/>
      <c r="H139" s="4"/>
      <c r="I139" s="4"/>
      <c r="J139" s="4"/>
      <c r="K139" s="4"/>
    </row>
    <row r="140" spans="2:12" s="6" customFormat="1" ht="15" customHeight="1" x14ac:dyDescent="0.25">
      <c r="B140" s="52"/>
      <c r="C140" s="4"/>
      <c r="D140" s="45"/>
      <c r="E140" s="4"/>
      <c r="F140" s="4"/>
      <c r="G140" s="4"/>
      <c r="H140" s="4"/>
      <c r="I140" s="4"/>
      <c r="J140" s="4"/>
      <c r="K140" s="4"/>
    </row>
    <row r="141" spans="2:12" s="44" customFormat="1" x14ac:dyDescent="0.25">
      <c r="B141" s="52"/>
      <c r="C141" s="4"/>
      <c r="D141" s="45"/>
      <c r="E141" s="4"/>
      <c r="F141" s="4"/>
      <c r="G141" s="4"/>
      <c r="H141" s="4"/>
      <c r="I141" s="4"/>
      <c r="J141" s="4"/>
      <c r="K141" s="4"/>
    </row>
    <row r="142" spans="2:12" s="6" customFormat="1" x14ac:dyDescent="0.25">
      <c r="B142" s="52"/>
      <c r="C142" s="4"/>
      <c r="D142" s="45"/>
      <c r="E142" s="4"/>
      <c r="F142" s="4"/>
      <c r="G142" s="4"/>
      <c r="H142" s="4"/>
      <c r="I142" s="4"/>
      <c r="J142" s="4"/>
      <c r="K142" s="4"/>
    </row>
    <row r="143" spans="2:12" s="6" customFormat="1" x14ac:dyDescent="0.25">
      <c r="B143" s="52"/>
      <c r="C143" s="4"/>
      <c r="D143" s="45"/>
      <c r="E143" s="4"/>
      <c r="F143" s="4"/>
      <c r="G143" s="4"/>
      <c r="H143" s="4"/>
      <c r="I143" s="4"/>
      <c r="J143" s="4"/>
      <c r="K143" s="4"/>
    </row>
    <row r="144" spans="2:12" s="6" customFormat="1" x14ac:dyDescent="0.25">
      <c r="B144" s="52"/>
      <c r="C144" s="4"/>
      <c r="D144" s="45"/>
      <c r="E144" s="4"/>
      <c r="F144" s="4"/>
      <c r="G144" s="4"/>
      <c r="H144" s="4"/>
      <c r="I144" s="4"/>
      <c r="J144" s="4"/>
      <c r="K144" s="4"/>
    </row>
    <row r="145" spans="2:11" s="6" customFormat="1" x14ac:dyDescent="0.25">
      <c r="B145" s="52"/>
      <c r="C145" s="4"/>
      <c r="D145" s="45"/>
      <c r="E145" s="4"/>
      <c r="F145" s="4"/>
      <c r="G145" s="4"/>
      <c r="H145" s="4"/>
      <c r="I145" s="4"/>
      <c r="J145" s="4"/>
      <c r="K145" s="4"/>
    </row>
    <row r="146" spans="2:11" s="6" customFormat="1" x14ac:dyDescent="0.25">
      <c r="B146" s="52"/>
      <c r="C146" s="4"/>
      <c r="D146" s="45"/>
      <c r="E146" s="4"/>
      <c r="F146" s="4"/>
      <c r="G146" s="4"/>
      <c r="H146" s="4"/>
      <c r="I146" s="4"/>
      <c r="J146" s="4"/>
      <c r="K146" s="4"/>
    </row>
    <row r="147" spans="2:11" s="6" customFormat="1" x14ac:dyDescent="0.25">
      <c r="B147" s="52"/>
      <c r="C147" s="4"/>
      <c r="D147" s="45"/>
      <c r="E147" s="4"/>
      <c r="F147" s="4"/>
      <c r="G147" s="4"/>
      <c r="H147" s="4"/>
      <c r="I147" s="4"/>
      <c r="J147" s="4"/>
      <c r="K147" s="4"/>
    </row>
    <row r="148" spans="2:11" s="6" customFormat="1" x14ac:dyDescent="0.25">
      <c r="B148" s="52"/>
      <c r="C148" s="4"/>
      <c r="D148" s="45"/>
      <c r="E148" s="4"/>
      <c r="F148" s="4"/>
      <c r="G148" s="4"/>
      <c r="H148" s="4"/>
      <c r="I148" s="4"/>
      <c r="J148" s="4"/>
      <c r="K148" s="4"/>
    </row>
    <row r="149" spans="2:11" s="6" customFormat="1" x14ac:dyDescent="0.25">
      <c r="B149" s="52"/>
      <c r="C149" s="4"/>
      <c r="D149" s="45"/>
      <c r="E149" s="4"/>
      <c r="F149" s="4"/>
      <c r="G149" s="4"/>
      <c r="H149" s="4"/>
      <c r="I149" s="4"/>
      <c r="J149" s="4"/>
      <c r="K149" s="4"/>
    </row>
    <row r="150" spans="2:11" s="6" customFormat="1" x14ac:dyDescent="0.25">
      <c r="B150" s="52"/>
      <c r="C150" s="4"/>
      <c r="D150" s="45"/>
      <c r="E150" s="4"/>
      <c r="F150" s="4"/>
      <c r="G150" s="4"/>
      <c r="H150" s="4"/>
      <c r="I150" s="4"/>
      <c r="J150" s="4"/>
      <c r="K150" s="4"/>
    </row>
    <row r="151" spans="2:11" s="6" customFormat="1" x14ac:dyDescent="0.25">
      <c r="B151" s="52"/>
      <c r="C151" s="4"/>
      <c r="D151" s="45"/>
      <c r="E151" s="4"/>
      <c r="F151" s="4"/>
      <c r="G151" s="4"/>
      <c r="H151" s="4"/>
      <c r="I151" s="4"/>
      <c r="J151" s="4"/>
      <c r="K151" s="4"/>
    </row>
    <row r="152" spans="2:11" s="6" customFormat="1" x14ac:dyDescent="0.25">
      <c r="B152" s="52"/>
      <c r="C152" s="4"/>
      <c r="D152" s="45"/>
      <c r="E152" s="4"/>
      <c r="F152" s="4"/>
      <c r="G152" s="4"/>
      <c r="H152" s="4"/>
      <c r="I152" s="4"/>
      <c r="J152" s="4"/>
      <c r="K152" s="4"/>
    </row>
    <row r="153" spans="2:11" s="6" customFormat="1" x14ac:dyDescent="0.25">
      <c r="B153" s="52"/>
      <c r="C153" s="4"/>
      <c r="D153" s="45"/>
      <c r="E153" s="4"/>
      <c r="F153" s="4"/>
      <c r="G153" s="4"/>
      <c r="H153" s="4"/>
      <c r="I153" s="4"/>
      <c r="J153" s="4"/>
      <c r="K153" s="4"/>
    </row>
    <row r="154" spans="2:11" s="6" customFormat="1" x14ac:dyDescent="0.25">
      <c r="B154" s="52"/>
      <c r="C154" s="4"/>
      <c r="D154" s="45"/>
      <c r="E154" s="4"/>
      <c r="F154" s="4"/>
      <c r="G154" s="4"/>
      <c r="H154" s="4"/>
      <c r="I154" s="4"/>
      <c r="J154" s="4"/>
      <c r="K154" s="4"/>
    </row>
    <row r="155" spans="2:11" s="6" customFormat="1" x14ac:dyDescent="0.25">
      <c r="B155" s="52"/>
      <c r="C155" s="4"/>
      <c r="D155" s="45"/>
      <c r="E155" s="4"/>
      <c r="F155" s="4"/>
      <c r="G155" s="4"/>
      <c r="H155" s="4"/>
      <c r="I155" s="4"/>
      <c r="J155" s="4"/>
      <c r="K155" s="4"/>
    </row>
    <row r="156" spans="2:11" s="6" customFormat="1" x14ac:dyDescent="0.25">
      <c r="B156" s="52"/>
      <c r="C156" s="4"/>
      <c r="D156" s="45"/>
      <c r="E156" s="4"/>
      <c r="F156" s="4"/>
      <c r="G156" s="4"/>
      <c r="H156" s="4"/>
      <c r="I156" s="4"/>
      <c r="J156" s="4"/>
      <c r="K156" s="4"/>
    </row>
    <row r="157" spans="2:11" s="6" customFormat="1" x14ac:dyDescent="0.25">
      <c r="B157" s="52"/>
      <c r="C157" s="4"/>
      <c r="D157" s="45"/>
      <c r="E157" s="4"/>
      <c r="F157" s="4"/>
      <c r="G157" s="4"/>
      <c r="H157" s="4"/>
      <c r="I157" s="4"/>
      <c r="J157" s="4"/>
      <c r="K157" s="4"/>
    </row>
    <row r="158" spans="2:11" s="6" customFormat="1" x14ac:dyDescent="0.25">
      <c r="B158" s="52"/>
      <c r="C158" s="4"/>
      <c r="D158" s="45"/>
      <c r="E158" s="4"/>
      <c r="F158" s="4"/>
      <c r="G158" s="4"/>
      <c r="H158" s="4"/>
      <c r="I158" s="4"/>
      <c r="J158" s="4"/>
      <c r="K158" s="4"/>
    </row>
    <row r="159" spans="2:11" s="6" customFormat="1" x14ac:dyDescent="0.25">
      <c r="B159" s="52"/>
      <c r="C159" s="4"/>
      <c r="D159" s="45"/>
      <c r="E159" s="4"/>
      <c r="F159" s="4"/>
      <c r="G159" s="4"/>
      <c r="H159" s="4"/>
      <c r="I159" s="4"/>
      <c r="J159" s="4"/>
      <c r="K159" s="4"/>
    </row>
    <row r="160" spans="2:11" s="6" customFormat="1" x14ac:dyDescent="0.25">
      <c r="B160" s="52"/>
      <c r="C160" s="4"/>
      <c r="D160" s="45"/>
      <c r="E160" s="4"/>
      <c r="F160" s="4"/>
      <c r="G160" s="4"/>
      <c r="H160" s="4"/>
      <c r="I160" s="4"/>
      <c r="J160" s="4"/>
      <c r="K160" s="4"/>
    </row>
    <row r="161" spans="2:11" s="6" customFormat="1" x14ac:dyDescent="0.25">
      <c r="B161" s="52"/>
      <c r="C161" s="4"/>
      <c r="D161" s="45"/>
      <c r="E161" s="4"/>
      <c r="F161" s="4"/>
      <c r="G161" s="4"/>
      <c r="H161" s="4"/>
      <c r="I161" s="4"/>
      <c r="J161" s="4"/>
      <c r="K161" s="4"/>
    </row>
    <row r="162" spans="2:11" s="6" customFormat="1" x14ac:dyDescent="0.25">
      <c r="B162" s="52"/>
      <c r="C162" s="4"/>
      <c r="D162" s="45"/>
      <c r="E162" s="4"/>
      <c r="F162" s="4"/>
      <c r="G162" s="4"/>
      <c r="H162" s="4"/>
      <c r="I162" s="4"/>
      <c r="J162" s="4"/>
      <c r="K162" s="4"/>
    </row>
    <row r="163" spans="2:11" s="6" customFormat="1" x14ac:dyDescent="0.25">
      <c r="B163" s="52"/>
      <c r="C163" s="4"/>
      <c r="D163" s="45"/>
      <c r="E163" s="4"/>
      <c r="F163" s="4"/>
      <c r="G163" s="4"/>
      <c r="H163" s="4"/>
      <c r="I163" s="4"/>
      <c r="J163" s="4"/>
      <c r="K163" s="4"/>
    </row>
    <row r="164" spans="2:11" s="6" customFormat="1" x14ac:dyDescent="0.25">
      <c r="B164" s="52"/>
      <c r="C164" s="4"/>
      <c r="D164" s="45"/>
      <c r="E164" s="4"/>
      <c r="F164" s="4"/>
      <c r="G164" s="4"/>
      <c r="H164" s="4"/>
      <c r="I164" s="4"/>
      <c r="J164" s="4"/>
      <c r="K164" s="4"/>
    </row>
    <row r="165" spans="2:11" s="6" customFormat="1" x14ac:dyDescent="0.25">
      <c r="B165" s="52"/>
      <c r="C165" s="4"/>
      <c r="D165" s="45"/>
      <c r="E165" s="4"/>
      <c r="F165" s="4"/>
      <c r="G165" s="4"/>
      <c r="H165" s="4"/>
      <c r="I165" s="4"/>
      <c r="J165" s="4"/>
      <c r="K165" s="4"/>
    </row>
    <row r="166" spans="2:11" s="6" customFormat="1" x14ac:dyDescent="0.25">
      <c r="B166" s="52"/>
      <c r="C166" s="4"/>
      <c r="D166" s="45"/>
      <c r="E166" s="4"/>
      <c r="F166" s="4"/>
      <c r="G166" s="4"/>
      <c r="H166" s="4"/>
      <c r="I166" s="4"/>
      <c r="J166" s="4"/>
      <c r="K166" s="4"/>
    </row>
    <row r="167" spans="2:11" s="6" customFormat="1" x14ac:dyDescent="0.25">
      <c r="B167" s="52"/>
      <c r="C167" s="4"/>
      <c r="D167" s="45"/>
      <c r="E167" s="4"/>
      <c r="F167" s="4"/>
      <c r="G167" s="4"/>
      <c r="H167" s="4"/>
      <c r="I167" s="4"/>
      <c r="J167" s="4"/>
      <c r="K167" s="4"/>
    </row>
    <row r="168" spans="2:11" s="6" customFormat="1" x14ac:dyDescent="0.25">
      <c r="B168" s="52"/>
      <c r="C168" s="4"/>
      <c r="D168" s="45"/>
      <c r="E168" s="4"/>
      <c r="F168" s="4"/>
      <c r="G168" s="4"/>
      <c r="H168" s="4"/>
      <c r="I168" s="4"/>
      <c r="J168" s="4"/>
      <c r="K168" s="4"/>
    </row>
    <row r="169" spans="2:11" s="6" customFormat="1" x14ac:dyDescent="0.25">
      <c r="B169" s="52"/>
      <c r="C169" s="4"/>
      <c r="D169" s="45"/>
      <c r="E169" s="4"/>
      <c r="F169" s="4"/>
      <c r="G169" s="4"/>
      <c r="H169" s="4"/>
      <c r="I169" s="4"/>
      <c r="J169" s="4"/>
      <c r="K169" s="4"/>
    </row>
    <row r="170" spans="2:11" s="6" customFormat="1" x14ac:dyDescent="0.25">
      <c r="B170" s="52"/>
      <c r="C170" s="4"/>
      <c r="D170" s="45"/>
      <c r="E170" s="4"/>
      <c r="F170" s="4"/>
      <c r="G170" s="4"/>
      <c r="H170" s="4"/>
      <c r="I170" s="4"/>
      <c r="J170" s="4"/>
      <c r="K170" s="4"/>
    </row>
    <row r="171" spans="2:11" s="6" customFormat="1" x14ac:dyDescent="0.25">
      <c r="B171" s="52"/>
      <c r="C171" s="4"/>
      <c r="D171" s="45"/>
      <c r="E171" s="4"/>
      <c r="F171" s="4"/>
      <c r="G171" s="4"/>
      <c r="H171" s="4"/>
      <c r="I171" s="4"/>
      <c r="J171" s="4"/>
      <c r="K171" s="4"/>
    </row>
    <row r="172" spans="2:11" s="6" customFormat="1" x14ac:dyDescent="0.25">
      <c r="B172" s="52"/>
      <c r="C172" s="4"/>
      <c r="D172" s="45"/>
      <c r="E172" s="4"/>
      <c r="F172" s="4"/>
      <c r="G172" s="4"/>
      <c r="H172" s="4"/>
      <c r="I172" s="4"/>
      <c r="J172" s="4"/>
      <c r="K172" s="4"/>
    </row>
    <row r="173" spans="2:11" s="6" customFormat="1" x14ac:dyDescent="0.25">
      <c r="B173" s="52"/>
      <c r="C173" s="4"/>
      <c r="D173" s="45"/>
      <c r="E173" s="4"/>
      <c r="F173" s="4"/>
      <c r="G173" s="4"/>
      <c r="H173" s="4"/>
      <c r="I173" s="4"/>
      <c r="J173" s="4"/>
      <c r="K173" s="4"/>
    </row>
    <row r="174" spans="2:11" s="6" customFormat="1" x14ac:dyDescent="0.25">
      <c r="B174" s="52"/>
      <c r="C174" s="4"/>
      <c r="D174" s="45"/>
      <c r="E174" s="4"/>
      <c r="F174" s="4"/>
      <c r="G174" s="4"/>
      <c r="H174" s="4"/>
      <c r="I174" s="4"/>
      <c r="J174" s="4"/>
      <c r="K174" s="4"/>
    </row>
    <row r="175" spans="2:11" s="6" customFormat="1" x14ac:dyDescent="0.25">
      <c r="B175" s="52"/>
      <c r="C175" s="4"/>
      <c r="D175" s="45"/>
      <c r="E175" s="4"/>
      <c r="F175" s="4"/>
      <c r="G175" s="4"/>
      <c r="H175" s="4"/>
      <c r="I175" s="4"/>
      <c r="J175" s="4"/>
      <c r="K175" s="4"/>
    </row>
    <row r="176" spans="2:11" s="6" customFormat="1" x14ac:dyDescent="0.25">
      <c r="B176" s="52"/>
      <c r="C176" s="4"/>
      <c r="D176" s="45"/>
      <c r="E176" s="4"/>
      <c r="F176" s="4"/>
      <c r="G176" s="4"/>
      <c r="H176" s="4"/>
      <c r="I176" s="4"/>
      <c r="J176" s="4"/>
      <c r="K176" s="4"/>
    </row>
    <row r="177" spans="2:11" s="6" customFormat="1" x14ac:dyDescent="0.25">
      <c r="B177" s="52"/>
      <c r="C177" s="4"/>
      <c r="D177" s="45"/>
      <c r="E177" s="4"/>
      <c r="F177" s="4"/>
      <c r="G177" s="4"/>
      <c r="H177" s="4"/>
      <c r="I177" s="4"/>
      <c r="J177" s="4"/>
      <c r="K177" s="4"/>
    </row>
    <row r="178" spans="2:11" s="6" customFormat="1" x14ac:dyDescent="0.25">
      <c r="B178" s="52"/>
      <c r="C178" s="4"/>
      <c r="D178" s="45"/>
      <c r="E178" s="4"/>
      <c r="F178" s="4"/>
      <c r="G178" s="4"/>
      <c r="H178" s="4"/>
      <c r="I178" s="4"/>
      <c r="J178" s="4"/>
      <c r="K178" s="4"/>
    </row>
    <row r="179" spans="2:11" s="6" customFormat="1" x14ac:dyDescent="0.25">
      <c r="B179" s="52"/>
      <c r="C179" s="4"/>
      <c r="D179" s="45"/>
      <c r="E179" s="4"/>
      <c r="F179" s="4"/>
      <c r="G179" s="4"/>
      <c r="H179" s="4"/>
      <c r="I179" s="4"/>
      <c r="J179" s="4"/>
      <c r="K179" s="4"/>
    </row>
    <row r="180" spans="2:11" s="6" customFormat="1" x14ac:dyDescent="0.25">
      <c r="B180" s="52"/>
      <c r="C180" s="4"/>
      <c r="D180" s="45"/>
      <c r="E180" s="4"/>
      <c r="F180" s="4"/>
      <c r="G180" s="4"/>
      <c r="H180" s="4"/>
      <c r="I180" s="4"/>
      <c r="J180" s="4"/>
      <c r="K180" s="4"/>
    </row>
    <row r="181" spans="2:11" s="6" customFormat="1" x14ac:dyDescent="0.25">
      <c r="B181" s="52"/>
      <c r="C181" s="4"/>
      <c r="D181" s="45"/>
      <c r="E181" s="4"/>
      <c r="F181" s="4"/>
      <c r="G181" s="4"/>
      <c r="H181" s="4"/>
      <c r="I181" s="4"/>
      <c r="J181" s="4"/>
      <c r="K181" s="4"/>
    </row>
    <row r="182" spans="2:11" s="6" customFormat="1" x14ac:dyDescent="0.25">
      <c r="B182" s="52"/>
      <c r="C182" s="4"/>
      <c r="D182" s="45"/>
      <c r="E182" s="4"/>
      <c r="F182" s="4"/>
      <c r="G182" s="4"/>
      <c r="H182" s="4"/>
      <c r="I182" s="4"/>
      <c r="J182" s="4"/>
      <c r="K182" s="4"/>
    </row>
    <row r="183" spans="2:11" s="6" customFormat="1" x14ac:dyDescent="0.25">
      <c r="B183" s="52"/>
      <c r="C183" s="4"/>
      <c r="D183" s="45"/>
      <c r="E183" s="4"/>
      <c r="F183" s="4"/>
      <c r="G183" s="4"/>
      <c r="H183" s="4"/>
      <c r="I183" s="4"/>
      <c r="J183" s="4"/>
      <c r="K183" s="4"/>
    </row>
    <row r="184" spans="2:11" s="6" customFormat="1" x14ac:dyDescent="0.25">
      <c r="B184" s="52"/>
      <c r="C184" s="4"/>
      <c r="D184" s="45"/>
      <c r="E184" s="4"/>
      <c r="F184" s="4"/>
      <c r="G184" s="4"/>
      <c r="H184" s="4"/>
      <c r="I184" s="4"/>
      <c r="J184" s="4"/>
      <c r="K184" s="4"/>
    </row>
    <row r="185" spans="2:11" s="6" customFormat="1" x14ac:dyDescent="0.25">
      <c r="B185" s="52"/>
      <c r="C185" s="4"/>
      <c r="D185" s="45"/>
      <c r="E185" s="4"/>
      <c r="F185" s="4"/>
      <c r="G185" s="4"/>
      <c r="H185" s="4"/>
      <c r="I185" s="4"/>
      <c r="J185" s="4"/>
      <c r="K185" s="4"/>
    </row>
    <row r="186" spans="2:11" s="6" customFormat="1" x14ac:dyDescent="0.25">
      <c r="B186" s="52"/>
      <c r="C186" s="4"/>
      <c r="D186" s="45"/>
      <c r="E186" s="4"/>
      <c r="F186" s="4"/>
      <c r="G186" s="4"/>
      <c r="H186" s="4"/>
      <c r="I186" s="4"/>
      <c r="J186" s="4"/>
      <c r="K186" s="4"/>
    </row>
    <row r="187" spans="2:11" s="6" customFormat="1" x14ac:dyDescent="0.25">
      <c r="B187" s="52"/>
      <c r="C187" s="4"/>
      <c r="D187" s="45"/>
      <c r="E187" s="4"/>
      <c r="F187" s="4"/>
      <c r="G187" s="4"/>
      <c r="H187" s="4"/>
      <c r="I187" s="4"/>
      <c r="J187" s="4"/>
      <c r="K187" s="4"/>
    </row>
    <row r="188" spans="2:11" s="6" customFormat="1" x14ac:dyDescent="0.25">
      <c r="B188" s="52"/>
      <c r="C188" s="4"/>
      <c r="D188" s="45"/>
      <c r="E188" s="4"/>
      <c r="F188" s="4"/>
      <c r="G188" s="4"/>
      <c r="H188" s="4"/>
      <c r="I188" s="4"/>
      <c r="J188" s="4"/>
      <c r="K188" s="4"/>
    </row>
    <row r="189" spans="2:11" s="6" customFormat="1" x14ac:dyDescent="0.25">
      <c r="B189" s="52"/>
      <c r="C189" s="4"/>
      <c r="D189" s="45"/>
      <c r="E189" s="4"/>
      <c r="F189" s="4"/>
      <c r="G189" s="4"/>
      <c r="H189" s="4"/>
      <c r="I189" s="4"/>
      <c r="J189" s="4"/>
      <c r="K189" s="4"/>
    </row>
    <row r="190" spans="2:11" s="6" customFormat="1" x14ac:dyDescent="0.25">
      <c r="B190" s="52"/>
      <c r="C190" s="4"/>
      <c r="D190" s="45"/>
      <c r="E190" s="4"/>
      <c r="F190" s="4"/>
      <c r="G190" s="4"/>
      <c r="H190" s="4"/>
      <c r="I190" s="4"/>
      <c r="J190" s="4"/>
      <c r="K190" s="4"/>
    </row>
    <row r="191" spans="2:11" s="6" customFormat="1" x14ac:dyDescent="0.25">
      <c r="B191" s="52"/>
      <c r="C191" s="4"/>
      <c r="D191" s="45"/>
      <c r="E191" s="4"/>
      <c r="F191" s="4"/>
      <c r="G191" s="4"/>
      <c r="H191" s="4"/>
      <c r="I191" s="4"/>
      <c r="J191" s="4"/>
      <c r="K191" s="4"/>
    </row>
    <row r="192" spans="2:11" s="6" customFormat="1" x14ac:dyDescent="0.25">
      <c r="B192" s="52"/>
      <c r="C192" s="4"/>
      <c r="D192" s="45"/>
      <c r="E192" s="4"/>
      <c r="F192" s="4"/>
      <c r="G192" s="4"/>
      <c r="H192" s="4"/>
      <c r="I192" s="4"/>
      <c r="J192" s="4"/>
      <c r="K192" s="4"/>
    </row>
    <row r="193" spans="2:11" s="6" customFormat="1" x14ac:dyDescent="0.25">
      <c r="B193" s="52"/>
      <c r="C193" s="4"/>
      <c r="D193" s="45"/>
      <c r="E193" s="4"/>
      <c r="F193" s="4"/>
      <c r="G193" s="4"/>
      <c r="H193" s="4"/>
      <c r="I193" s="4"/>
      <c r="J193" s="4"/>
      <c r="K193" s="4"/>
    </row>
    <row r="194" spans="2:11" s="6" customFormat="1" x14ac:dyDescent="0.25">
      <c r="B194" s="52"/>
      <c r="C194" s="4"/>
      <c r="D194" s="45"/>
      <c r="E194" s="4"/>
      <c r="F194" s="4"/>
      <c r="G194" s="4"/>
      <c r="H194" s="4"/>
      <c r="I194" s="4"/>
      <c r="J194" s="4"/>
      <c r="K194" s="4"/>
    </row>
    <row r="195" spans="2:11" s="6" customFormat="1" ht="16.5" customHeight="1" x14ac:dyDescent="0.25">
      <c r="B195" s="52"/>
      <c r="C195" s="4"/>
      <c r="D195" s="45"/>
      <c r="E195" s="4"/>
      <c r="F195" s="4"/>
      <c r="G195" s="4"/>
      <c r="H195" s="4"/>
      <c r="I195" s="4"/>
      <c r="J195" s="4"/>
      <c r="K195" s="4"/>
    </row>
    <row r="196" spans="2:11" s="6" customFormat="1" x14ac:dyDescent="0.25">
      <c r="B196" s="55"/>
      <c r="C196" s="4"/>
      <c r="D196" s="45"/>
      <c r="E196" s="4"/>
      <c r="F196" s="4"/>
      <c r="G196" s="4"/>
      <c r="H196" s="4"/>
      <c r="I196" s="4"/>
      <c r="J196" s="4"/>
      <c r="K196" s="4"/>
    </row>
    <row r="197" spans="2:11" s="6" customFormat="1" x14ac:dyDescent="0.25">
      <c r="B197" s="52"/>
      <c r="C197" s="4"/>
      <c r="D197" s="45"/>
      <c r="E197" s="4"/>
      <c r="F197" s="4"/>
      <c r="G197" s="4"/>
      <c r="H197" s="4"/>
      <c r="I197" s="4"/>
      <c r="J197" s="4"/>
      <c r="K197" s="4"/>
    </row>
    <row r="198" spans="2:11" s="6" customFormat="1" x14ac:dyDescent="0.25">
      <c r="B198" s="52"/>
      <c r="C198" s="4"/>
      <c r="D198" s="45"/>
      <c r="E198" s="4"/>
      <c r="F198" s="4"/>
      <c r="G198" s="4"/>
      <c r="H198" s="4"/>
      <c r="I198" s="4"/>
      <c r="J198" s="4"/>
      <c r="K198" s="4"/>
    </row>
    <row r="199" spans="2:11" s="6" customFormat="1" x14ac:dyDescent="0.25">
      <c r="B199" s="52"/>
      <c r="C199" s="4"/>
      <c r="D199" s="45"/>
      <c r="E199" s="4"/>
      <c r="F199" s="4"/>
      <c r="G199" s="4"/>
      <c r="H199" s="4"/>
      <c r="I199" s="4"/>
      <c r="J199" s="4"/>
      <c r="K199" s="4"/>
    </row>
    <row r="200" spans="2:11" s="6" customFormat="1" x14ac:dyDescent="0.25">
      <c r="B200" s="52"/>
      <c r="C200" s="4"/>
      <c r="D200" s="45"/>
      <c r="E200" s="4"/>
      <c r="F200" s="4"/>
      <c r="G200" s="4"/>
      <c r="H200" s="4"/>
      <c r="I200" s="4"/>
      <c r="J200" s="4"/>
      <c r="K200" s="4"/>
    </row>
    <row r="201" spans="2:11" s="6" customFormat="1" x14ac:dyDescent="0.25">
      <c r="B201" s="52"/>
      <c r="C201" s="4"/>
      <c r="D201" s="45"/>
      <c r="E201" s="4"/>
      <c r="F201" s="4"/>
      <c r="G201" s="4"/>
      <c r="H201" s="4"/>
      <c r="I201" s="4"/>
      <c r="J201" s="4"/>
      <c r="K201" s="4"/>
    </row>
    <row r="202" spans="2:11" s="6" customFormat="1" x14ac:dyDescent="0.25">
      <c r="B202" s="52"/>
      <c r="C202" s="4"/>
      <c r="D202" s="45"/>
      <c r="E202" s="4"/>
      <c r="F202" s="4"/>
      <c r="G202" s="4"/>
      <c r="H202" s="4"/>
      <c r="I202" s="4"/>
      <c r="J202" s="4"/>
      <c r="K202" s="4"/>
    </row>
    <row r="203" spans="2:11" s="6" customFormat="1" x14ac:dyDescent="0.25">
      <c r="B203" s="52"/>
      <c r="C203" s="4"/>
      <c r="D203" s="45"/>
      <c r="E203" s="4"/>
      <c r="F203" s="4"/>
      <c r="G203" s="4"/>
      <c r="H203" s="4"/>
      <c r="I203" s="4"/>
      <c r="J203" s="4"/>
      <c r="K203" s="4"/>
    </row>
    <row r="204" spans="2:11" s="6" customFormat="1" x14ac:dyDescent="0.25">
      <c r="B204" s="52"/>
      <c r="C204" s="4"/>
      <c r="D204" s="45"/>
      <c r="E204" s="4"/>
      <c r="F204" s="4"/>
      <c r="G204" s="4"/>
      <c r="H204" s="4"/>
      <c r="I204" s="4"/>
      <c r="J204" s="4"/>
      <c r="K204" s="4"/>
    </row>
    <row r="205" spans="2:11" s="6" customFormat="1" x14ac:dyDescent="0.25">
      <c r="B205" s="52"/>
      <c r="C205" s="4"/>
      <c r="D205" s="45"/>
      <c r="E205" s="4"/>
      <c r="F205" s="4"/>
      <c r="G205" s="4"/>
      <c r="H205" s="4"/>
      <c r="I205" s="4"/>
      <c r="J205" s="4"/>
      <c r="K205" s="4"/>
    </row>
    <row r="206" spans="2:11" s="6" customFormat="1" x14ac:dyDescent="0.25">
      <c r="B206" s="52"/>
      <c r="C206" s="4"/>
      <c r="D206" s="45"/>
      <c r="E206" s="4"/>
      <c r="F206" s="4"/>
      <c r="G206" s="4"/>
      <c r="H206" s="4"/>
      <c r="I206" s="4"/>
      <c r="J206" s="4"/>
      <c r="K206" s="4"/>
    </row>
    <row r="207" spans="2:11" s="6" customFormat="1" x14ac:dyDescent="0.25">
      <c r="B207" s="52"/>
      <c r="C207" s="4"/>
      <c r="D207" s="45"/>
      <c r="E207" s="4"/>
      <c r="F207" s="4"/>
      <c r="G207" s="4"/>
      <c r="H207" s="4"/>
      <c r="I207" s="4"/>
      <c r="J207" s="4"/>
      <c r="K207" s="4"/>
    </row>
    <row r="208" spans="2:11" s="6" customFormat="1" x14ac:dyDescent="0.25">
      <c r="B208" s="52"/>
      <c r="C208" s="4"/>
      <c r="D208" s="45"/>
      <c r="E208" s="4"/>
      <c r="F208" s="4"/>
      <c r="G208" s="4"/>
      <c r="H208" s="4"/>
      <c r="I208" s="4"/>
      <c r="J208" s="4"/>
      <c r="K208" s="4"/>
    </row>
    <row r="209" spans="2:11" s="6" customFormat="1" x14ac:dyDescent="0.25">
      <c r="B209" s="52"/>
      <c r="C209" s="4"/>
      <c r="D209" s="45"/>
      <c r="E209" s="4"/>
      <c r="F209" s="4"/>
      <c r="G209" s="4"/>
      <c r="H209" s="4"/>
      <c r="I209" s="4"/>
      <c r="J209" s="4"/>
      <c r="K209" s="4"/>
    </row>
    <row r="210" spans="2:11" s="6" customFormat="1" x14ac:dyDescent="0.25">
      <c r="B210" s="52"/>
      <c r="C210" s="4"/>
      <c r="D210" s="45"/>
      <c r="E210" s="4"/>
      <c r="F210" s="4"/>
      <c r="G210" s="4"/>
      <c r="H210" s="4"/>
      <c r="I210" s="4"/>
      <c r="J210" s="4"/>
      <c r="K210" s="4"/>
    </row>
    <row r="211" spans="2:11" s="6" customFormat="1" x14ac:dyDescent="0.25">
      <c r="B211" s="52"/>
      <c r="C211" s="4"/>
      <c r="D211" s="45"/>
      <c r="E211" s="4"/>
      <c r="F211" s="4"/>
      <c r="G211" s="4"/>
      <c r="H211" s="4"/>
      <c r="I211" s="4"/>
      <c r="J211" s="4"/>
      <c r="K211" s="4"/>
    </row>
    <row r="212" spans="2:11" s="6" customFormat="1" x14ac:dyDescent="0.25">
      <c r="B212" s="52"/>
      <c r="C212" s="4"/>
      <c r="D212" s="45"/>
      <c r="E212" s="4"/>
      <c r="F212" s="4"/>
      <c r="G212" s="4"/>
      <c r="H212" s="4"/>
      <c r="I212" s="4"/>
      <c r="J212" s="4"/>
      <c r="K212" s="4"/>
    </row>
    <row r="213" spans="2:11" s="6" customFormat="1" x14ac:dyDescent="0.25">
      <c r="B213" s="52"/>
      <c r="C213" s="4"/>
      <c r="D213" s="45"/>
      <c r="E213" s="4"/>
      <c r="F213" s="4"/>
      <c r="G213" s="4"/>
      <c r="H213" s="4"/>
      <c r="I213" s="4"/>
      <c r="J213" s="4"/>
      <c r="K213" s="4"/>
    </row>
    <row r="214" spans="2:11" s="6" customFormat="1" x14ac:dyDescent="0.25">
      <c r="B214" s="52"/>
      <c r="C214" s="4"/>
      <c r="D214" s="45"/>
      <c r="E214" s="4"/>
      <c r="F214" s="4"/>
      <c r="G214" s="4"/>
      <c r="H214" s="4"/>
      <c r="I214" s="4"/>
      <c r="J214" s="4"/>
      <c r="K214" s="4"/>
    </row>
    <row r="215" spans="2:11" s="6" customFormat="1" x14ac:dyDescent="0.25">
      <c r="B215" s="52"/>
      <c r="C215" s="4"/>
      <c r="D215" s="45"/>
      <c r="E215" s="4"/>
      <c r="F215" s="4"/>
      <c r="G215" s="4"/>
      <c r="H215" s="4"/>
      <c r="I215" s="4"/>
      <c r="J215" s="4"/>
      <c r="K215" s="4"/>
    </row>
    <row r="216" spans="2:11" s="6" customFormat="1" x14ac:dyDescent="0.25">
      <c r="B216" s="52"/>
      <c r="C216" s="4"/>
      <c r="D216" s="45"/>
      <c r="E216" s="4"/>
      <c r="F216" s="4"/>
      <c r="G216" s="4"/>
      <c r="H216" s="4"/>
      <c r="I216" s="4"/>
      <c r="J216" s="4"/>
      <c r="K216" s="4"/>
    </row>
    <row r="217" spans="2:11" s="6" customFormat="1" x14ac:dyDescent="0.25">
      <c r="B217" s="52"/>
      <c r="C217" s="4"/>
      <c r="D217" s="45"/>
      <c r="E217" s="4"/>
      <c r="F217" s="4"/>
      <c r="G217" s="4"/>
      <c r="H217" s="4"/>
      <c r="I217" s="4"/>
      <c r="J217" s="4"/>
      <c r="K217" s="4"/>
    </row>
    <row r="218" spans="2:11" s="6" customFormat="1" x14ac:dyDescent="0.25">
      <c r="B218" s="52"/>
      <c r="C218" s="4"/>
      <c r="D218" s="45"/>
      <c r="E218" s="4"/>
      <c r="F218" s="4"/>
      <c r="G218" s="4"/>
      <c r="H218" s="4"/>
      <c r="I218" s="4"/>
      <c r="J218" s="4"/>
      <c r="K218" s="4"/>
    </row>
    <row r="219" spans="2:11" s="6" customFormat="1" x14ac:dyDescent="0.25">
      <c r="B219" s="52"/>
      <c r="C219" s="4"/>
      <c r="D219" s="45"/>
      <c r="E219" s="4"/>
      <c r="F219" s="4"/>
      <c r="G219" s="4"/>
      <c r="H219" s="4"/>
      <c r="I219" s="4"/>
      <c r="J219" s="4"/>
      <c r="K219" s="4"/>
    </row>
    <row r="220" spans="2:11" s="6" customFormat="1" x14ac:dyDescent="0.25">
      <c r="B220" s="52"/>
      <c r="C220" s="4"/>
      <c r="D220" s="45"/>
      <c r="E220" s="4"/>
      <c r="F220" s="4"/>
      <c r="G220" s="4"/>
      <c r="H220" s="4"/>
      <c r="I220" s="4"/>
      <c r="J220" s="4"/>
      <c r="K220" s="4"/>
    </row>
    <row r="221" spans="2:11" s="6" customFormat="1" x14ac:dyDescent="0.25">
      <c r="B221" s="52"/>
      <c r="C221" s="4"/>
      <c r="D221" s="45"/>
      <c r="E221" s="4"/>
      <c r="F221" s="4"/>
      <c r="G221" s="4"/>
      <c r="H221" s="4"/>
      <c r="I221" s="4"/>
      <c r="J221" s="4"/>
      <c r="K221" s="4"/>
    </row>
    <row r="222" spans="2:11" s="6" customFormat="1" x14ac:dyDescent="0.25">
      <c r="B222" s="52"/>
      <c r="C222" s="4"/>
      <c r="D222" s="45"/>
      <c r="E222" s="4"/>
      <c r="F222" s="4"/>
      <c r="G222" s="4"/>
      <c r="H222" s="4"/>
      <c r="I222" s="4"/>
      <c r="J222" s="4"/>
      <c r="K222" s="4"/>
    </row>
    <row r="223" spans="2:11" s="6" customFormat="1" x14ac:dyDescent="0.25">
      <c r="B223" s="52"/>
      <c r="C223" s="4"/>
      <c r="D223" s="45"/>
      <c r="E223" s="4"/>
      <c r="F223" s="4"/>
      <c r="G223" s="4"/>
      <c r="H223" s="4"/>
      <c r="I223" s="4"/>
      <c r="J223" s="4"/>
      <c r="K223" s="4"/>
    </row>
    <row r="224" spans="2:11" s="6" customFormat="1" x14ac:dyDescent="0.25">
      <c r="B224" s="52"/>
      <c r="C224" s="4"/>
      <c r="D224" s="45"/>
      <c r="E224" s="4"/>
      <c r="F224" s="4"/>
      <c r="G224" s="4"/>
      <c r="H224" s="4"/>
      <c r="I224" s="4"/>
      <c r="J224" s="4"/>
      <c r="K224" s="4"/>
    </row>
    <row r="225" spans="2:11" s="6" customFormat="1" x14ac:dyDescent="0.25">
      <c r="B225" s="52"/>
      <c r="C225" s="4"/>
      <c r="D225" s="45"/>
      <c r="E225" s="4"/>
      <c r="F225" s="4"/>
      <c r="G225" s="4"/>
      <c r="H225" s="4"/>
      <c r="I225" s="4"/>
      <c r="J225" s="4"/>
      <c r="K225" s="4"/>
    </row>
    <row r="226" spans="2:11" s="6" customFormat="1" x14ac:dyDescent="0.25">
      <c r="B226" s="52"/>
      <c r="C226" s="4"/>
      <c r="D226" s="45"/>
      <c r="E226" s="4"/>
      <c r="F226" s="4"/>
      <c r="G226" s="4"/>
      <c r="H226" s="4"/>
      <c r="I226" s="4"/>
      <c r="J226" s="4"/>
      <c r="K226" s="4"/>
    </row>
    <row r="227" spans="2:11" s="6" customFormat="1" x14ac:dyDescent="0.25">
      <c r="B227" s="52"/>
      <c r="C227" s="4"/>
      <c r="D227" s="45"/>
      <c r="E227" s="4"/>
      <c r="F227" s="4"/>
      <c r="G227" s="4"/>
      <c r="H227" s="4"/>
      <c r="I227" s="4"/>
      <c r="J227" s="4"/>
      <c r="K227" s="4"/>
    </row>
    <row r="228" spans="2:11" s="6" customFormat="1" x14ac:dyDescent="0.25">
      <c r="B228" s="52"/>
      <c r="C228" s="4"/>
      <c r="D228" s="45"/>
      <c r="E228" s="4"/>
      <c r="F228" s="4"/>
      <c r="G228" s="4"/>
      <c r="H228" s="4"/>
      <c r="I228" s="4"/>
      <c r="J228" s="4"/>
      <c r="K228" s="4"/>
    </row>
    <row r="229" spans="2:11" s="56" customFormat="1" x14ac:dyDescent="0.25">
      <c r="B229" s="52"/>
      <c r="C229" s="4"/>
      <c r="D229" s="45"/>
      <c r="E229" s="4"/>
      <c r="F229" s="4"/>
      <c r="G229" s="4"/>
      <c r="H229" s="4"/>
      <c r="I229" s="4"/>
      <c r="J229" s="4"/>
      <c r="K229" s="4"/>
    </row>
    <row r="230" spans="2:11" s="6" customFormat="1" x14ac:dyDescent="0.25">
      <c r="B230" s="52"/>
      <c r="C230" s="4"/>
      <c r="D230" s="45"/>
      <c r="E230" s="4"/>
      <c r="F230" s="4"/>
      <c r="G230" s="4"/>
      <c r="H230" s="4"/>
      <c r="I230" s="4"/>
      <c r="J230" s="4"/>
      <c r="K230" s="4"/>
    </row>
    <row r="231" spans="2:11" s="6" customFormat="1" x14ac:dyDescent="0.25">
      <c r="B231" s="1"/>
      <c r="C231" s="4"/>
      <c r="D231" s="45"/>
      <c r="E231" s="4"/>
      <c r="F231" s="4"/>
      <c r="G231" s="4"/>
      <c r="H231" s="4"/>
      <c r="I231" s="4"/>
      <c r="J231" s="4"/>
      <c r="K231" s="4"/>
    </row>
    <row r="232" spans="2:11" s="6" customFormat="1" x14ac:dyDescent="0.25">
      <c r="B232" s="1"/>
      <c r="C232" s="4"/>
      <c r="D232" s="45"/>
      <c r="E232" s="4"/>
      <c r="F232" s="4"/>
      <c r="G232" s="4"/>
      <c r="H232" s="4"/>
      <c r="I232" s="4"/>
      <c r="J232" s="4"/>
      <c r="K232" s="4"/>
    </row>
    <row r="233" spans="2:11" s="6" customFormat="1" x14ac:dyDescent="0.25">
      <c r="B233" s="1"/>
      <c r="C233" s="4"/>
      <c r="D233" s="45"/>
      <c r="E233" s="4"/>
      <c r="F233" s="4"/>
      <c r="G233" s="4"/>
      <c r="H233" s="4"/>
      <c r="I233" s="4"/>
      <c r="J233" s="4"/>
      <c r="K233" s="4"/>
    </row>
    <row r="234" spans="2:11" s="6" customFormat="1" x14ac:dyDescent="0.25">
      <c r="B234" s="1"/>
      <c r="C234" s="4"/>
      <c r="D234" s="45"/>
      <c r="E234" s="4"/>
      <c r="F234" s="4"/>
      <c r="G234" s="4"/>
      <c r="H234" s="4"/>
      <c r="I234" s="4"/>
      <c r="J234" s="4"/>
      <c r="K234" s="4"/>
    </row>
    <row r="235" spans="2:11" s="6" customFormat="1" x14ac:dyDescent="0.25">
      <c r="B235" s="1"/>
      <c r="C235" s="4"/>
      <c r="D235" s="45"/>
      <c r="E235" s="4"/>
      <c r="F235" s="4"/>
      <c r="G235" s="4"/>
      <c r="H235" s="4"/>
      <c r="I235" s="4"/>
      <c r="J235" s="4"/>
      <c r="K235" s="4"/>
    </row>
    <row r="236" spans="2:11" s="6" customFormat="1" x14ac:dyDescent="0.25">
      <c r="B236" s="1"/>
      <c r="C236" s="4"/>
      <c r="D236" s="45"/>
      <c r="E236" s="4"/>
      <c r="F236" s="4"/>
      <c r="G236" s="4"/>
      <c r="H236" s="4"/>
      <c r="I236" s="4"/>
      <c r="J236" s="4"/>
      <c r="K236" s="4"/>
    </row>
    <row r="237" spans="2:11" s="6" customFormat="1" x14ac:dyDescent="0.25">
      <c r="B237" s="1"/>
      <c r="C237" s="4"/>
      <c r="D237" s="45"/>
      <c r="E237" s="4"/>
      <c r="F237" s="4"/>
      <c r="G237" s="4"/>
      <c r="H237" s="4"/>
      <c r="I237" s="4"/>
      <c r="J237" s="4"/>
      <c r="K237" s="4"/>
    </row>
    <row r="238" spans="2:11" s="6" customFormat="1" x14ac:dyDescent="0.25">
      <c r="B238" s="1"/>
      <c r="C238" s="4"/>
      <c r="D238" s="45"/>
      <c r="E238" s="4"/>
      <c r="F238" s="4"/>
      <c r="G238" s="4"/>
      <c r="H238" s="4"/>
      <c r="I238" s="4"/>
      <c r="J238" s="4"/>
      <c r="K238" s="4"/>
    </row>
    <row r="239" spans="2:11" s="6" customFormat="1" x14ac:dyDescent="0.25">
      <c r="B239" s="1"/>
      <c r="C239" s="4"/>
      <c r="D239" s="45"/>
      <c r="E239" s="4"/>
      <c r="F239" s="4"/>
      <c r="G239" s="4"/>
      <c r="H239" s="4"/>
      <c r="I239" s="4"/>
      <c r="J239" s="4"/>
      <c r="K239" s="4"/>
    </row>
    <row r="240" spans="2:11" s="6" customFormat="1" x14ac:dyDescent="0.25">
      <c r="B240" s="1"/>
      <c r="C240" s="4"/>
      <c r="D240" s="45"/>
      <c r="E240" s="4"/>
      <c r="F240" s="4"/>
      <c r="G240" s="4"/>
      <c r="H240" s="4"/>
      <c r="I240" s="4"/>
      <c r="J240" s="4"/>
      <c r="K240" s="4"/>
    </row>
    <row r="241" spans="2:11" s="6" customFormat="1" x14ac:dyDescent="0.25">
      <c r="B241" s="1"/>
      <c r="C241" s="4"/>
      <c r="D241" s="45"/>
      <c r="E241" s="4"/>
      <c r="F241" s="4"/>
      <c r="G241" s="4"/>
      <c r="H241" s="4"/>
      <c r="I241" s="4"/>
      <c r="J241" s="4"/>
      <c r="K241" s="4"/>
    </row>
    <row r="242" spans="2:11" s="6" customFormat="1" x14ac:dyDescent="0.25">
      <c r="B242" s="1"/>
      <c r="C242" s="4"/>
      <c r="D242" s="45"/>
      <c r="E242" s="4"/>
      <c r="F242" s="4"/>
      <c r="G242" s="4"/>
      <c r="H242" s="4"/>
      <c r="I242" s="4"/>
      <c r="J242" s="4"/>
      <c r="K242" s="4"/>
    </row>
    <row r="243" spans="2:11" s="6" customFormat="1" x14ac:dyDescent="0.25">
      <c r="B243" s="1"/>
      <c r="C243" s="4"/>
      <c r="D243" s="45"/>
      <c r="E243" s="4"/>
      <c r="F243" s="4"/>
      <c r="G243" s="4"/>
      <c r="H243" s="4"/>
      <c r="I243" s="4"/>
      <c r="J243" s="4"/>
      <c r="K243" s="4"/>
    </row>
    <row r="244" spans="2:11" s="6" customFormat="1" x14ac:dyDescent="0.25">
      <c r="B244" s="1"/>
      <c r="C244" s="4"/>
      <c r="D244" s="45"/>
      <c r="E244" s="4"/>
      <c r="F244" s="4"/>
      <c r="G244" s="4"/>
      <c r="H244" s="4"/>
      <c r="I244" s="4"/>
      <c r="J244" s="4"/>
      <c r="K244" s="4"/>
    </row>
    <row r="245" spans="2:11" s="6" customFormat="1" x14ac:dyDescent="0.25">
      <c r="B245" s="1"/>
      <c r="C245" s="4"/>
      <c r="D245" s="45"/>
      <c r="E245" s="4"/>
      <c r="F245" s="4"/>
      <c r="G245" s="4"/>
      <c r="H245" s="4"/>
      <c r="I245" s="4"/>
      <c r="J245" s="4"/>
      <c r="K245" s="4"/>
    </row>
    <row r="246" spans="2:11" s="6" customFormat="1" x14ac:dyDescent="0.25">
      <c r="B246" s="1"/>
      <c r="C246" s="4"/>
      <c r="D246" s="45"/>
      <c r="E246" s="4"/>
      <c r="F246" s="4"/>
      <c r="G246" s="4"/>
      <c r="H246" s="4"/>
      <c r="I246" s="4"/>
      <c r="J246" s="4"/>
      <c r="K246" s="4"/>
    </row>
    <row r="247" spans="2:11" s="6" customFormat="1" x14ac:dyDescent="0.25">
      <c r="B247" s="1"/>
      <c r="C247" s="4"/>
      <c r="D247" s="45"/>
      <c r="E247" s="4"/>
      <c r="F247" s="4"/>
      <c r="G247" s="4"/>
      <c r="H247" s="4"/>
      <c r="I247" s="4"/>
      <c r="J247" s="4"/>
      <c r="K247" s="4"/>
    </row>
    <row r="248" spans="2:11" s="6" customFormat="1" x14ac:dyDescent="0.25">
      <c r="B248" s="1"/>
      <c r="C248" s="4"/>
      <c r="D248" s="45"/>
      <c r="E248" s="4"/>
      <c r="F248" s="4"/>
      <c r="G248" s="4"/>
      <c r="H248" s="4"/>
      <c r="I248" s="4"/>
      <c r="J248" s="4"/>
      <c r="K248" s="4"/>
    </row>
    <row r="249" spans="2:11" s="6" customFormat="1" x14ac:dyDescent="0.25">
      <c r="B249" s="1"/>
      <c r="C249" s="4"/>
      <c r="D249" s="45"/>
      <c r="E249" s="4"/>
      <c r="F249" s="4"/>
      <c r="G249" s="4"/>
      <c r="H249" s="4"/>
      <c r="I249" s="4"/>
      <c r="J249" s="4"/>
      <c r="K249" s="4"/>
    </row>
    <row r="250" spans="2:11" s="6" customFormat="1" x14ac:dyDescent="0.25">
      <c r="B250" s="1"/>
      <c r="C250" s="4"/>
      <c r="D250" s="45"/>
      <c r="E250" s="4"/>
      <c r="F250" s="4"/>
      <c r="G250" s="4"/>
      <c r="H250" s="4"/>
      <c r="I250" s="4"/>
      <c r="J250" s="4"/>
      <c r="K250" s="4"/>
    </row>
    <row r="251" spans="2:11" s="6" customFormat="1" x14ac:dyDescent="0.25">
      <c r="B251" s="1"/>
      <c r="C251" s="4"/>
      <c r="D251" s="45"/>
      <c r="E251" s="4"/>
      <c r="F251" s="4"/>
      <c r="G251" s="4"/>
      <c r="H251" s="4"/>
      <c r="I251" s="4"/>
      <c r="J251" s="4"/>
      <c r="K251" s="4"/>
    </row>
    <row r="252" spans="2:11" s="6" customFormat="1" x14ac:dyDescent="0.25">
      <c r="B252" s="1"/>
      <c r="C252" s="4"/>
      <c r="D252" s="45"/>
      <c r="E252" s="4"/>
      <c r="F252" s="4"/>
      <c r="G252" s="4"/>
      <c r="H252" s="4"/>
      <c r="I252" s="4"/>
      <c r="J252" s="4"/>
      <c r="K252" s="4"/>
    </row>
    <row r="253" spans="2:11" s="6" customFormat="1" x14ac:dyDescent="0.25">
      <c r="B253" s="1"/>
      <c r="C253" s="4"/>
      <c r="D253" s="45"/>
      <c r="E253" s="4"/>
      <c r="F253" s="4"/>
      <c r="G253" s="4"/>
      <c r="H253" s="4"/>
      <c r="I253" s="4"/>
      <c r="J253" s="4"/>
      <c r="K253" s="4"/>
    </row>
    <row r="254" spans="2:11" s="6" customFormat="1" x14ac:dyDescent="0.25">
      <c r="B254" s="1"/>
      <c r="C254" s="4"/>
      <c r="D254" s="45"/>
      <c r="E254" s="4"/>
      <c r="F254" s="4"/>
      <c r="G254" s="4"/>
      <c r="H254" s="4"/>
      <c r="I254" s="4"/>
      <c r="J254" s="4"/>
      <c r="K254" s="4"/>
    </row>
    <row r="255" spans="2:11" s="6" customFormat="1" x14ac:dyDescent="0.25">
      <c r="B255" s="1"/>
      <c r="C255" s="4"/>
      <c r="D255" s="45"/>
      <c r="E255" s="4"/>
      <c r="F255" s="4"/>
      <c r="G255" s="4"/>
      <c r="H255" s="4"/>
      <c r="I255" s="4"/>
      <c r="J255" s="4"/>
      <c r="K255" s="4"/>
    </row>
    <row r="256" spans="2:11" s="6" customFormat="1" x14ac:dyDescent="0.25">
      <c r="B256" s="1"/>
      <c r="C256" s="4"/>
      <c r="D256" s="45"/>
      <c r="E256" s="4"/>
      <c r="F256" s="4"/>
      <c r="G256" s="4"/>
      <c r="H256" s="4"/>
      <c r="I256" s="4"/>
      <c r="J256" s="4"/>
      <c r="K256" s="4"/>
    </row>
    <row r="257" spans="2:11" s="6" customFormat="1" x14ac:dyDescent="0.25">
      <c r="B257" s="1"/>
      <c r="C257" s="4"/>
      <c r="D257" s="45"/>
      <c r="E257" s="4"/>
      <c r="F257" s="4"/>
      <c r="G257" s="4"/>
      <c r="H257" s="4"/>
      <c r="I257" s="4"/>
      <c r="J257" s="4"/>
      <c r="K257" s="4"/>
    </row>
    <row r="258" spans="2:11" s="6" customFormat="1" x14ac:dyDescent="0.25">
      <c r="B258" s="1"/>
      <c r="C258" s="4"/>
      <c r="D258" s="45"/>
      <c r="E258" s="4"/>
      <c r="F258" s="4"/>
      <c r="G258" s="4"/>
      <c r="H258" s="4"/>
      <c r="I258" s="4"/>
      <c r="J258" s="4"/>
      <c r="K258" s="4"/>
    </row>
    <row r="259" spans="2:11" s="6" customFormat="1" x14ac:dyDescent="0.25">
      <c r="B259" s="1"/>
      <c r="C259" s="4"/>
      <c r="D259" s="45"/>
      <c r="E259" s="4"/>
      <c r="F259" s="4"/>
      <c r="G259" s="4"/>
      <c r="H259" s="4"/>
      <c r="I259" s="4"/>
      <c r="J259" s="4"/>
      <c r="K259" s="4"/>
    </row>
    <row r="260" spans="2:11" s="6" customFormat="1" x14ac:dyDescent="0.25">
      <c r="B260" s="1"/>
      <c r="C260" s="4"/>
      <c r="D260" s="45"/>
      <c r="E260" s="4"/>
      <c r="F260" s="4"/>
      <c r="G260" s="4"/>
      <c r="H260" s="4"/>
      <c r="I260" s="4"/>
      <c r="J260" s="4"/>
      <c r="K260" s="4"/>
    </row>
    <row r="261" spans="2:11" s="6" customFormat="1" x14ac:dyDescent="0.25">
      <c r="B261" s="1"/>
      <c r="C261" s="4"/>
      <c r="D261" s="45"/>
      <c r="E261" s="4"/>
      <c r="F261" s="4"/>
      <c r="G261" s="4"/>
      <c r="H261" s="4"/>
      <c r="I261" s="4"/>
      <c r="J261" s="4"/>
      <c r="K261" s="4"/>
    </row>
    <row r="262" spans="2:11" s="6" customFormat="1" x14ac:dyDescent="0.25">
      <c r="B262" s="1"/>
      <c r="C262" s="4"/>
      <c r="D262" s="45"/>
      <c r="E262" s="4"/>
      <c r="F262" s="4"/>
      <c r="G262" s="4"/>
      <c r="H262" s="4"/>
      <c r="I262" s="4"/>
      <c r="J262" s="4"/>
      <c r="K262" s="4"/>
    </row>
    <row r="263" spans="2:11" s="6" customFormat="1" ht="18.75" customHeight="1" x14ac:dyDescent="0.25">
      <c r="B263" s="1"/>
      <c r="C263" s="4"/>
      <c r="D263" s="45"/>
      <c r="E263" s="4"/>
      <c r="F263" s="4"/>
      <c r="G263" s="4"/>
      <c r="H263" s="4"/>
      <c r="I263" s="4"/>
      <c r="J263" s="4"/>
      <c r="K263" s="4"/>
    </row>
  </sheetData>
  <mergeCells count="10">
    <mergeCell ref="B105:C107"/>
    <mergeCell ref="E110:F110"/>
    <mergeCell ref="E111:F111"/>
    <mergeCell ref="I112:K112"/>
    <mergeCell ref="B7:K7"/>
    <mergeCell ref="B8:K8"/>
    <mergeCell ref="B9:K9"/>
    <mergeCell ref="B10:K10"/>
    <mergeCell ref="B102:F102"/>
    <mergeCell ref="B103:F103"/>
  </mergeCells>
  <printOptions horizontalCentered="1"/>
  <pageMargins left="0.7" right="0.7" top="0.75" bottom="0.75" header="0.3" footer="0.3"/>
  <pageSetup scale="38" fitToHeight="0" orientation="landscape" horizontalDpi="4294967295" verticalDpi="4294967295" r:id="rId1"/>
  <headerFooter>
    <oddFooter>Página &amp;P</oddFooter>
  </headerFooter>
  <rowBreaks count="2" manualBreakCount="2">
    <brk id="46" max="10" man="1"/>
    <brk id="7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2024</vt:lpstr>
      <vt:lpstr>'MARZO 2024'!Área_de_impresión</vt:lpstr>
      <vt:lpstr>'MARZO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cp:lastPrinted>2024-04-16T19:47:24Z</cp:lastPrinted>
  <dcterms:created xsi:type="dcterms:W3CDTF">2024-04-03T15:57:29Z</dcterms:created>
  <dcterms:modified xsi:type="dcterms:W3CDTF">2024-04-16T19:48:03Z</dcterms:modified>
</cp:coreProperties>
</file>